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2024 ENVIADO\LOTAIP 2024\LOTAIP AGOSTO 2024\PRESUPESTO\"/>
    </mc:Choice>
  </mc:AlternateContent>
  <bookViews>
    <workbookView xWindow="-120" yWindow="-120" windowWidth="20730" windowHeight="11040" tabRatio="593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129" i="2" l="1"/>
  <c r="M109" i="2"/>
  <c r="L109" i="2"/>
  <c r="N109" i="2"/>
  <c r="H109" i="2"/>
  <c r="K109" i="2" s="1"/>
  <c r="E109" i="2"/>
  <c r="M127" i="2" l="1"/>
  <c r="L127" i="2"/>
  <c r="N127" i="2"/>
  <c r="H127" i="2"/>
  <c r="K22" i="2"/>
  <c r="K47" i="2"/>
  <c r="K112" i="2"/>
  <c r="K127" i="2"/>
  <c r="E127" i="2"/>
  <c r="M112" i="2"/>
  <c r="L112" i="2"/>
  <c r="N112" i="2"/>
  <c r="H112" i="2"/>
  <c r="E112" i="2"/>
  <c r="M47" i="2"/>
  <c r="L47" i="2"/>
  <c r="N47" i="2"/>
  <c r="H47" i="2"/>
  <c r="M125" i="2" l="1"/>
  <c r="M14" i="2"/>
  <c r="L14" i="2"/>
  <c r="N14" i="2"/>
  <c r="H14" i="2"/>
  <c r="K14" i="2" s="1"/>
  <c r="E14" i="2"/>
  <c r="L125" i="2" l="1"/>
  <c r="N125" i="2"/>
  <c r="H125" i="2"/>
  <c r="K125" i="2" s="1"/>
  <c r="E125" i="2"/>
  <c r="M111" i="2"/>
  <c r="L111" i="2"/>
  <c r="N111" i="2"/>
  <c r="H111" i="2"/>
  <c r="K111" i="2" s="1"/>
  <c r="E111" i="2"/>
  <c r="M92" i="2"/>
  <c r="L92" i="2"/>
  <c r="N92" i="2"/>
  <c r="H92" i="2"/>
  <c r="K92" i="2" s="1"/>
  <c r="E92" i="2"/>
  <c r="H66" i="2"/>
  <c r="K66" i="2" s="1"/>
  <c r="H22" i="2"/>
  <c r="J129" i="2" l="1"/>
  <c r="N119" i="2"/>
  <c r="M119" i="2"/>
  <c r="L119" i="2"/>
  <c r="H119" i="2"/>
  <c r="K119" i="2" s="1"/>
  <c r="E119" i="2"/>
  <c r="N90" i="2"/>
  <c r="M90" i="2"/>
  <c r="M34" i="2"/>
  <c r="L34" i="2"/>
  <c r="N34" i="2"/>
  <c r="H34" i="2"/>
  <c r="K34" i="2" s="1"/>
  <c r="E34" i="2"/>
  <c r="N3" i="2" l="1"/>
  <c r="N4" i="2"/>
  <c r="N5" i="2"/>
  <c r="N6" i="2"/>
  <c r="N7" i="2"/>
  <c r="N8" i="2"/>
  <c r="N9" i="2"/>
  <c r="N10" i="2"/>
  <c r="N11" i="2"/>
  <c r="N12" i="2"/>
  <c r="N13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5" i="2"/>
  <c r="N36" i="2"/>
  <c r="N37" i="2"/>
  <c r="N38" i="2"/>
  <c r="N39" i="2"/>
  <c r="N40" i="2"/>
  <c r="N41" i="2"/>
  <c r="N42" i="2"/>
  <c r="N43" i="2"/>
  <c r="N44" i="2"/>
  <c r="N45" i="2"/>
  <c r="N46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7" i="2"/>
  <c r="N88" i="2"/>
  <c r="N89" i="2"/>
  <c r="N91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10" i="2"/>
  <c r="N113" i="2"/>
  <c r="N114" i="2"/>
  <c r="N115" i="2"/>
  <c r="N116" i="2"/>
  <c r="N117" i="2"/>
  <c r="N118" i="2"/>
  <c r="N120" i="2"/>
  <c r="N121" i="2"/>
  <c r="N122" i="2"/>
  <c r="N123" i="2"/>
  <c r="N124" i="2"/>
  <c r="N126" i="2"/>
  <c r="N128" i="2"/>
  <c r="N2" i="2"/>
  <c r="M3" i="2"/>
  <c r="M4" i="2"/>
  <c r="M5" i="2"/>
  <c r="M6" i="2"/>
  <c r="M7" i="2"/>
  <c r="M8" i="2"/>
  <c r="M9" i="2"/>
  <c r="M10" i="2"/>
  <c r="M11" i="2"/>
  <c r="M12" i="2"/>
  <c r="M13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5" i="2"/>
  <c r="M36" i="2"/>
  <c r="M37" i="2"/>
  <c r="M38" i="2"/>
  <c r="M39" i="2"/>
  <c r="M40" i="2"/>
  <c r="M41" i="2"/>
  <c r="M42" i="2"/>
  <c r="M43" i="2"/>
  <c r="M44" i="2"/>
  <c r="M45" i="2"/>
  <c r="M46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1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10" i="2"/>
  <c r="M113" i="2"/>
  <c r="M114" i="2"/>
  <c r="M115" i="2"/>
  <c r="M116" i="2"/>
  <c r="M117" i="2"/>
  <c r="M118" i="2"/>
  <c r="M120" i="2"/>
  <c r="M121" i="2"/>
  <c r="M122" i="2"/>
  <c r="M123" i="2"/>
  <c r="M124" i="2"/>
  <c r="M126" i="2"/>
  <c r="M128" i="2"/>
  <c r="M2" i="2"/>
  <c r="L3" i="2"/>
  <c r="L4" i="2"/>
  <c r="L5" i="2"/>
  <c r="L6" i="2"/>
  <c r="L7" i="2"/>
  <c r="L8" i="2"/>
  <c r="L9" i="2"/>
  <c r="L10" i="2"/>
  <c r="L11" i="2"/>
  <c r="L12" i="2"/>
  <c r="L13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5" i="2"/>
  <c r="L36" i="2"/>
  <c r="L37" i="2"/>
  <c r="L38" i="2"/>
  <c r="L39" i="2"/>
  <c r="L40" i="2"/>
  <c r="L41" i="2"/>
  <c r="L42" i="2"/>
  <c r="L43" i="2"/>
  <c r="L44" i="2"/>
  <c r="L45" i="2"/>
  <c r="L46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10" i="2"/>
  <c r="L113" i="2"/>
  <c r="L114" i="2"/>
  <c r="L115" i="2"/>
  <c r="L116" i="2"/>
  <c r="L117" i="2"/>
  <c r="L118" i="2"/>
  <c r="L120" i="2"/>
  <c r="L121" i="2"/>
  <c r="L122" i="2"/>
  <c r="L123" i="2"/>
  <c r="L124" i="2"/>
  <c r="L126" i="2"/>
  <c r="L128" i="2"/>
  <c r="L2" i="2"/>
  <c r="H2" i="2"/>
  <c r="K2" i="2" s="1"/>
  <c r="F129" i="2"/>
  <c r="G129" i="2"/>
  <c r="D129" i="2"/>
  <c r="E124" i="2"/>
  <c r="H124" i="2"/>
  <c r="K124" i="2" s="1"/>
  <c r="E19" i="2"/>
  <c r="H3" i="2" l="1"/>
  <c r="K3" i="2" s="1"/>
  <c r="H4" i="2"/>
  <c r="K4" i="2" s="1"/>
  <c r="H5" i="2"/>
  <c r="K5" i="2" s="1"/>
  <c r="H6" i="2"/>
  <c r="K6" i="2" s="1"/>
  <c r="H7" i="2"/>
  <c r="K7" i="2" s="1"/>
  <c r="H8" i="2"/>
  <c r="K8" i="2" s="1"/>
  <c r="H9" i="2"/>
  <c r="K9" i="2" s="1"/>
  <c r="H10" i="2"/>
  <c r="K10" i="2" s="1"/>
  <c r="H11" i="2"/>
  <c r="K11" i="2" s="1"/>
  <c r="H12" i="2"/>
  <c r="K12" i="2" s="1"/>
  <c r="H13" i="2"/>
  <c r="K13" i="2" s="1"/>
  <c r="H15" i="2"/>
  <c r="K15" i="2" s="1"/>
  <c r="H16" i="2"/>
  <c r="K16" i="2" s="1"/>
  <c r="H17" i="2"/>
  <c r="K17" i="2" s="1"/>
  <c r="H18" i="2"/>
  <c r="K18" i="2" s="1"/>
  <c r="H19" i="2"/>
  <c r="K19" i="2" s="1"/>
  <c r="H20" i="2"/>
  <c r="K20" i="2" s="1"/>
  <c r="H21" i="2"/>
  <c r="K21" i="2" s="1"/>
  <c r="H23" i="2"/>
  <c r="K23" i="2" s="1"/>
  <c r="H24" i="2"/>
  <c r="K24" i="2" s="1"/>
  <c r="H25" i="2"/>
  <c r="K25" i="2" s="1"/>
  <c r="H26" i="2"/>
  <c r="K26" i="2" s="1"/>
  <c r="H27" i="2"/>
  <c r="K27" i="2" s="1"/>
  <c r="H28" i="2"/>
  <c r="K28" i="2" s="1"/>
  <c r="H29" i="2"/>
  <c r="K29" i="2" s="1"/>
  <c r="H30" i="2"/>
  <c r="K30" i="2" s="1"/>
  <c r="H31" i="2"/>
  <c r="K31" i="2" s="1"/>
  <c r="H32" i="2"/>
  <c r="K32" i="2" s="1"/>
  <c r="H33" i="2"/>
  <c r="K33" i="2" s="1"/>
  <c r="H35" i="2"/>
  <c r="K35" i="2" s="1"/>
  <c r="H36" i="2"/>
  <c r="K36" i="2" s="1"/>
  <c r="H37" i="2"/>
  <c r="K37" i="2" s="1"/>
  <c r="H38" i="2"/>
  <c r="K38" i="2" s="1"/>
  <c r="H39" i="2"/>
  <c r="K39" i="2" s="1"/>
  <c r="H40" i="2"/>
  <c r="K40" i="2" s="1"/>
  <c r="H41" i="2"/>
  <c r="K41" i="2" s="1"/>
  <c r="H42" i="2"/>
  <c r="K42" i="2" s="1"/>
  <c r="H43" i="2"/>
  <c r="K43" i="2" s="1"/>
  <c r="H44" i="2"/>
  <c r="K44" i="2" s="1"/>
  <c r="H45" i="2"/>
  <c r="K45" i="2" s="1"/>
  <c r="H46" i="2"/>
  <c r="K46" i="2" s="1"/>
  <c r="H48" i="2"/>
  <c r="K48" i="2" s="1"/>
  <c r="H49" i="2"/>
  <c r="K49" i="2" s="1"/>
  <c r="H50" i="2"/>
  <c r="K50" i="2" s="1"/>
  <c r="H51" i="2"/>
  <c r="K51" i="2" s="1"/>
  <c r="H52" i="2"/>
  <c r="K52" i="2" s="1"/>
  <c r="H53" i="2"/>
  <c r="K53" i="2" s="1"/>
  <c r="H54" i="2"/>
  <c r="K54" i="2" s="1"/>
  <c r="H55" i="2"/>
  <c r="K55" i="2" s="1"/>
  <c r="H56" i="2"/>
  <c r="K56" i="2" s="1"/>
  <c r="H57" i="2"/>
  <c r="K57" i="2" s="1"/>
  <c r="H58" i="2"/>
  <c r="K58" i="2" s="1"/>
  <c r="H59" i="2"/>
  <c r="K59" i="2" s="1"/>
  <c r="H60" i="2"/>
  <c r="K60" i="2" s="1"/>
  <c r="H61" i="2"/>
  <c r="K61" i="2" s="1"/>
  <c r="H62" i="2"/>
  <c r="K62" i="2" s="1"/>
  <c r="H63" i="2"/>
  <c r="K63" i="2" s="1"/>
  <c r="H64" i="2"/>
  <c r="K64" i="2" s="1"/>
  <c r="H65" i="2"/>
  <c r="K65" i="2" s="1"/>
  <c r="H67" i="2"/>
  <c r="K67" i="2" s="1"/>
  <c r="H68" i="2"/>
  <c r="K68" i="2" s="1"/>
  <c r="H69" i="2"/>
  <c r="K69" i="2" s="1"/>
  <c r="H70" i="2"/>
  <c r="K70" i="2" s="1"/>
  <c r="H71" i="2"/>
  <c r="K71" i="2" s="1"/>
  <c r="H72" i="2"/>
  <c r="K72" i="2" s="1"/>
  <c r="H73" i="2"/>
  <c r="K73" i="2" s="1"/>
  <c r="H74" i="2"/>
  <c r="K74" i="2" s="1"/>
  <c r="H75" i="2"/>
  <c r="K75" i="2" s="1"/>
  <c r="H76" i="2"/>
  <c r="K76" i="2" s="1"/>
  <c r="H77" i="2"/>
  <c r="K77" i="2" s="1"/>
  <c r="H78" i="2"/>
  <c r="K78" i="2" s="1"/>
  <c r="H79" i="2"/>
  <c r="K79" i="2" s="1"/>
  <c r="H80" i="2"/>
  <c r="K80" i="2" s="1"/>
  <c r="H81" i="2"/>
  <c r="K81" i="2" s="1"/>
  <c r="H82" i="2"/>
  <c r="K82" i="2" s="1"/>
  <c r="H83" i="2"/>
  <c r="K83" i="2" s="1"/>
  <c r="H84" i="2"/>
  <c r="K84" i="2" s="1"/>
  <c r="H85" i="2"/>
  <c r="K85" i="2" s="1"/>
  <c r="H86" i="2"/>
  <c r="K86" i="2" s="1"/>
  <c r="H87" i="2"/>
  <c r="K87" i="2" s="1"/>
  <c r="H88" i="2"/>
  <c r="K88" i="2" s="1"/>
  <c r="H89" i="2"/>
  <c r="K89" i="2" s="1"/>
  <c r="H90" i="2"/>
  <c r="K90" i="2" s="1"/>
  <c r="H91" i="2"/>
  <c r="K91" i="2" s="1"/>
  <c r="H93" i="2"/>
  <c r="K93" i="2" s="1"/>
  <c r="H94" i="2"/>
  <c r="K94" i="2" s="1"/>
  <c r="H95" i="2"/>
  <c r="K95" i="2" s="1"/>
  <c r="H96" i="2"/>
  <c r="K96" i="2" s="1"/>
  <c r="H97" i="2"/>
  <c r="K97" i="2" s="1"/>
  <c r="H98" i="2"/>
  <c r="K98" i="2" s="1"/>
  <c r="H99" i="2"/>
  <c r="K99" i="2" s="1"/>
  <c r="H100" i="2"/>
  <c r="K100" i="2" s="1"/>
  <c r="H101" i="2"/>
  <c r="K101" i="2" s="1"/>
  <c r="H102" i="2"/>
  <c r="K102" i="2" s="1"/>
  <c r="H103" i="2"/>
  <c r="K103" i="2" s="1"/>
  <c r="H104" i="2"/>
  <c r="K104" i="2" s="1"/>
  <c r="H105" i="2"/>
  <c r="K105" i="2" s="1"/>
  <c r="H106" i="2"/>
  <c r="K106" i="2" s="1"/>
  <c r="H107" i="2"/>
  <c r="K107" i="2" s="1"/>
  <c r="H108" i="2"/>
  <c r="K108" i="2" s="1"/>
  <c r="H110" i="2"/>
  <c r="K110" i="2" s="1"/>
  <c r="H113" i="2"/>
  <c r="K113" i="2" s="1"/>
  <c r="H114" i="2"/>
  <c r="K114" i="2" s="1"/>
  <c r="H115" i="2"/>
  <c r="K115" i="2" s="1"/>
  <c r="H116" i="2"/>
  <c r="K116" i="2" s="1"/>
  <c r="H117" i="2"/>
  <c r="K117" i="2" s="1"/>
  <c r="H118" i="2"/>
  <c r="K118" i="2" s="1"/>
  <c r="H120" i="2"/>
  <c r="K120" i="2" s="1"/>
  <c r="H121" i="2"/>
  <c r="K121" i="2" s="1"/>
  <c r="H122" i="2"/>
  <c r="K122" i="2" s="1"/>
  <c r="H123" i="2"/>
  <c r="K123" i="2" s="1"/>
  <c r="H126" i="2"/>
  <c r="K126" i="2" s="1"/>
  <c r="H128" i="2"/>
  <c r="K128" i="2" s="1"/>
  <c r="E3" i="2"/>
  <c r="E4" i="2"/>
  <c r="E5" i="2"/>
  <c r="E6" i="2"/>
  <c r="E7" i="2"/>
  <c r="E8" i="2"/>
  <c r="E9" i="2"/>
  <c r="E10" i="2"/>
  <c r="E11" i="2"/>
  <c r="E12" i="2"/>
  <c r="E13" i="2"/>
  <c r="E15" i="2"/>
  <c r="E16" i="2"/>
  <c r="E17" i="2"/>
  <c r="E18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5" i="2"/>
  <c r="E36" i="2"/>
  <c r="E37" i="2"/>
  <c r="E38" i="2"/>
  <c r="E39" i="2"/>
  <c r="E40" i="2"/>
  <c r="E41" i="2"/>
  <c r="E42" i="2"/>
  <c r="E43" i="2"/>
  <c r="E44" i="2"/>
  <c r="E45" i="2"/>
  <c r="E46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10" i="2"/>
  <c r="E113" i="2"/>
  <c r="E114" i="2"/>
  <c r="E115" i="2"/>
  <c r="E116" i="2"/>
  <c r="E117" i="2"/>
  <c r="E118" i="2"/>
  <c r="E120" i="2"/>
  <c r="E121" i="2"/>
  <c r="E122" i="2"/>
  <c r="E123" i="2"/>
  <c r="E126" i="2"/>
  <c r="E128" i="2"/>
  <c r="E2" i="2"/>
  <c r="E129" i="2" l="1"/>
  <c r="K129" i="2"/>
  <c r="H129" i="2"/>
  <c r="I129" i="2" l="1"/>
  <c r="M129" i="2" l="1"/>
  <c r="L129" i="2"/>
</calcChain>
</file>

<file path=xl/sharedStrings.xml><?xml version="1.0" encoding="utf-8"?>
<sst xmlns="http://schemas.openxmlformats.org/spreadsheetml/2006/main" count="317" uniqueCount="170">
  <si>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</si>
  <si>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</si>
  <si>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</si>
  <si>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</si>
  <si>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</si>
  <si>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</si>
  <si>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</si>
  <si>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</si>
  <si>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</si>
  <si>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</si>
  <si>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</si>
  <si>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</si>
  <si>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</si>
  <si>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</si>
  <si>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</si>
  <si>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</si>
  <si>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</si>
  <si>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</si>
  <si>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</si>
  <si>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</si>
  <si>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</si>
  <si>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</si>
  <si>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</si>
  <si>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</si>
  <si>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</si>
  <si>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</si>
  <si>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</si>
  <si>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</si>
  <si>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</si>
  <si>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</si>
  <si>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</si>
  <si>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</si>
  <si>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</si>
  <si>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</si>
  <si>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</si>
  <si>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</si>
  <si>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</si>
  <si>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</si>
  <si>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</si>
  <si>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</si>
  <si>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</si>
  <si>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</si>
  <si>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</si>
  <si>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</si>
  <si>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Décimo Tercer Sueldo</t>
  </si>
  <si>
    <t>Décimo Cuarto Sueldo</t>
  </si>
  <si>
    <t>Por Cargas Familiares</t>
  </si>
  <si>
    <t>Subsidio de Antigüedad</t>
  </si>
  <si>
    <t>Horas Extraordinarias y suplementarias</t>
  </si>
  <si>
    <t>Servicios personales por contrato</t>
  </si>
  <si>
    <t>Subrogación</t>
  </si>
  <si>
    <t xml:space="preserve">Aporte Patronal </t>
  </si>
  <si>
    <t>Fondos de Reserva</t>
  </si>
  <si>
    <t>Asignacion Global de Jubilación Patronal</t>
  </si>
  <si>
    <t>Compensacion por vacaciones no gozadas</t>
  </si>
  <si>
    <t>Indemnizaciones Laborales</t>
  </si>
  <si>
    <t>Energia Electrica</t>
  </si>
  <si>
    <t>Telecomunicaciones</t>
  </si>
  <si>
    <t>Servicio de Correro</t>
  </si>
  <si>
    <t>Transporte de Personal</t>
  </si>
  <si>
    <t>Fletes y Maniobras</t>
  </si>
  <si>
    <t>Edicion,Impresión y Publicidad</t>
  </si>
  <si>
    <t>Servicios y Derechos en Produccion y publicaciones</t>
  </si>
  <si>
    <t>Digitalizacion de Informacion y Datos</t>
  </si>
  <si>
    <t>Pasajes al Interior</t>
  </si>
  <si>
    <t>Viaticos y Subsistencias en el Interior</t>
  </si>
  <si>
    <t>Gastos en Maquinaria y Equipo (Instalacion)</t>
  </si>
  <si>
    <t>Vehiculos (Servicios mantenimiento)</t>
  </si>
  <si>
    <t>Consultoria,Asesoria e Investigacion Especializada</t>
  </si>
  <si>
    <t>Capacitacion a Servidores Publicos</t>
  </si>
  <si>
    <t>Capacitacion para la ciudadania en General</t>
  </si>
  <si>
    <t>Desarrollo,Actualizacion,Asistencia Tecnica y Soporte Tecnico Informatico</t>
  </si>
  <si>
    <t>Mantenimiento y Reparacion de Equipos y Sistemas Informaticos</t>
  </si>
  <si>
    <t>Alimentos y bebidas</t>
  </si>
  <si>
    <t>Vestuario, Lenceria y Prendas de Proteccion</t>
  </si>
  <si>
    <t>Materiales de Oficina</t>
  </si>
  <si>
    <t>Materiales de Aseo</t>
  </si>
  <si>
    <t>Materiales de Impresión,Fotografía,Reproducción y Publicaciones</t>
  </si>
  <si>
    <t>Maquinarias y Equipos</t>
  </si>
  <si>
    <t>Herramientas</t>
  </si>
  <si>
    <t>Equipos, Sistemas y Paquetes Informáticos</t>
  </si>
  <si>
    <t>Descuentos, Comisiones y Otros Cargos en Títulos y Valores</t>
  </si>
  <si>
    <t>Sector Público Financiero</t>
  </si>
  <si>
    <t>Tasas Generales, Impuestos,</t>
  </si>
  <si>
    <t>Seguros</t>
  </si>
  <si>
    <t>Comisiones Bancarias</t>
  </si>
  <si>
    <t>Costas Judiciales</t>
  </si>
  <si>
    <t>Obligaciones con el Iess Por Responsabilidad</t>
  </si>
  <si>
    <t>Intereses por Mora Patronal al Iess</t>
  </si>
  <si>
    <t>A Entidades Descentralizadas Autónomas</t>
  </si>
  <si>
    <t>Al Sector Privado no Financiero</t>
  </si>
  <si>
    <t>Decimo Tercer Sueldo</t>
  </si>
  <si>
    <t>Decimo Cuarto Sueldo</t>
  </si>
  <si>
    <t>Compensación por Deshaucio</t>
  </si>
  <si>
    <t>Compensación por vacaciones no Gozadas</t>
  </si>
  <si>
    <t>Espectáculos Culturales y Sociales</t>
  </si>
  <si>
    <t>Difusión,Información y Publicidad</t>
  </si>
  <si>
    <t>Eventos Públicos Promocionales</t>
  </si>
  <si>
    <t>Combustibles</t>
  </si>
  <si>
    <t>Edificios, Locales y residencias</t>
  </si>
  <si>
    <t>Gastos en Vehículos (Instalación y reparación)</t>
  </si>
  <si>
    <t>Infraestructura</t>
  </si>
  <si>
    <t>Mantenimiento de Areas Verdes y Arreglo de Vías</t>
  </si>
  <si>
    <t>Instalación, Recaudación, Montaje</t>
  </si>
  <si>
    <t>Maquinarias y Equipos (Arrendamiento)</t>
  </si>
  <si>
    <t>Estudio y Diseño de Proyectos</t>
  </si>
  <si>
    <t>Investigación Profesional y Análisis de Laboratorio</t>
  </si>
  <si>
    <t>Capacitación a Servidores Públicos</t>
  </si>
  <si>
    <t>Capacitación para la Ciudadania en General</t>
  </si>
  <si>
    <t>Lubricantes</t>
  </si>
  <si>
    <t>Insumos,Bienes,Materiales y Suministros de Plomerias,Carpinteria</t>
  </si>
  <si>
    <t>Materiales Didácticos</t>
  </si>
  <si>
    <t>Repuestos y Accesorios</t>
  </si>
  <si>
    <t>Suministros para Actividades de Pezca y Activi.Agropecuarias</t>
  </si>
  <si>
    <t>Adquisición de Accesorios e Insumos Químicos</t>
  </si>
  <si>
    <t>Ayudas Técnicas para compensar las Discapacidades</t>
  </si>
  <si>
    <t>Herramientas (Bienes Muebles no Depreciables)</t>
  </si>
  <si>
    <t>De Agua Potable</t>
  </si>
  <si>
    <t>De Urbanización y Enbellecimiento</t>
  </si>
  <si>
    <t>Tasas Generales, Impuestos, y Contribuciones</t>
  </si>
  <si>
    <t>Transferencias o Donaciones al Sector Público</t>
  </si>
  <si>
    <t>Mobiliarios</t>
  </si>
  <si>
    <t>Terrenos</t>
  </si>
  <si>
    <t>Al Sector Privado Financiero</t>
  </si>
  <si>
    <t>De Cuentas por Pagar</t>
  </si>
  <si>
    <t>Edicion,Impresión y Reproducción y Publicaciones</t>
  </si>
  <si>
    <t>BIENES Y SERVICIOS DE CONSUMO</t>
  </si>
  <si>
    <t>EGRESOS FINANCIEROS</t>
  </si>
  <si>
    <t>OTROS EGRESOS CORRIENTES</t>
  </si>
  <si>
    <t>TRANSFERENCIAS O DONACIONES CORRIENTES</t>
  </si>
  <si>
    <t>EGRESOS EN PERSONAL PARA INVERSION</t>
  </si>
  <si>
    <t>BIENES Y SERVICIOS PARA INVERSION</t>
  </si>
  <si>
    <t>OBRAS DE INFRAESTRUCTURA</t>
  </si>
  <si>
    <t>OTROS EGRESOS INVERSION</t>
  </si>
  <si>
    <t>BIENES DE LARGA DURACION (PEOPIEDAD,PLANTA Y EQUIPO)</t>
  </si>
  <si>
    <t>AMORTIZACION DE LADEUDA PUBLICA</t>
  </si>
  <si>
    <t>PASIVO CIRCULANTE</t>
  </si>
  <si>
    <t xml:space="preserve">Unidad de Gestión Financiera </t>
  </si>
  <si>
    <t>(02) 973-530 directo.</t>
  </si>
  <si>
    <t>SERVICIOS GENERALES</t>
  </si>
  <si>
    <t>TRASLADOS,INSTALACIONES,VIATICOS Y SUBSISTENCIAS</t>
  </si>
  <si>
    <t>ARRENDAMIENTO DE BIENES</t>
  </si>
  <si>
    <t>EGRESOS EN INFORMATRICA</t>
  </si>
  <si>
    <t>BIENES DE USO Y CONSUMO CORRIENTE</t>
  </si>
  <si>
    <t>BIENES MUEBLES NO DEPRECIABLES</t>
  </si>
  <si>
    <t>CONSULTORIA, ASESORIA E INVESTIGACION ESPECIALIZADA</t>
  </si>
  <si>
    <t>BIENES DE USO Y CONSUMO PARA INVERSION</t>
  </si>
  <si>
    <t>TRANSFERENCIAS O DONACIONES INVERSION AL SECTOR PRIVADO INTERNO</t>
  </si>
  <si>
    <t xml:space="preserve">EXPROPIACIONES DE BIENES </t>
  </si>
  <si>
    <t>510105</t>
  </si>
  <si>
    <t>510106</t>
  </si>
  <si>
    <t>Materiales de Construccion,electricos,plomeria,carpinteria</t>
  </si>
  <si>
    <t>Servicios y Derechos en produccion</t>
  </si>
  <si>
    <t>Bienes Biologicos</t>
  </si>
  <si>
    <t>gestionfinanciera@gadzaruma.gob.ec</t>
  </si>
  <si>
    <t>INSTALACIÓN, MANTENIMIENTO</t>
  </si>
  <si>
    <t>CONTRATACIÓN DE ESTUDIOS, INVESTIGACIONES Y SERVICIOS TÉCNICOS ESPECIALIZADOS</t>
  </si>
  <si>
    <t>INSTALACIÓN, MANTENIMIENTO, REPARACIÓN</t>
  </si>
  <si>
    <t>Eco. Gianna Maritza Apolo Ordóñez</t>
  </si>
  <si>
    <t>Arrendamiento y licencias de uso y paquetes informáticos</t>
  </si>
  <si>
    <t>TRANSFERENCIAS O DONACIONES INVERSION A GADS</t>
  </si>
  <si>
    <t>Gobiernos Autónomos Descentralizados</t>
  </si>
  <si>
    <t>Fiscalización e inspecciones técnicas</t>
  </si>
  <si>
    <t>Mobiliarios (no depreciables)</t>
  </si>
  <si>
    <t>Compensación por deshaucio</t>
  </si>
  <si>
    <t>Sector Privado Financiero</t>
  </si>
  <si>
    <t>Maquinarias y equipos (bienes muebles no depreciables)</t>
  </si>
  <si>
    <t>Al Sector Publico Financiero</t>
  </si>
  <si>
    <t>Gastos para situaciones de emergencia</t>
  </si>
  <si>
    <t>https://drive.google.com/file/d/1Rg7NOmSA0WUzlxsSreCItY4n5Lf2_b0Q/view?usp=drive_link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</si>
</sst>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0" xfId="0" applyFont="1"/>
    <xf numFmtId="49" fontId="5" fillId="0" borderId="2" xfId="0" applyNumberFormat="1" applyFont="1" applyBorder="1" applyAlignment="1">
      <alignment horizontal="right" vertical="center" wrapText="1"/>
    </xf>
    <xf numFmtId="2" fontId="5" fillId="0" borderId="2" xfId="0" applyNumberFormat="1" applyFont="1" applyBorder="1" applyAlignment="1" applyProtection="1">
      <alignment wrapText="1"/>
      <protection locked="0"/>
    </xf>
    <xf numFmtId="2" fontId="5" fillId="0" borderId="0" xfId="0" applyNumberFormat="1" applyFont="1"/>
    <xf numFmtId="0" fontId="5" fillId="0" borderId="4" xfId="0" applyFont="1" applyBorder="1"/>
    <xf numFmtId="0" fontId="5" fillId="0" borderId="4" xfId="0" applyFont="1" applyBorder="1" applyAlignment="1">
      <alignment horizontal="center" wrapText="1"/>
    </xf>
    <xf numFmtId="0" fontId="8" fillId="0" borderId="3" xfId="0" applyFont="1" applyBorder="1"/>
    <xf numFmtId="4" fontId="5" fillId="0" borderId="2" xfId="0" applyNumberFormat="1" applyFont="1" applyBorder="1" applyAlignment="1" applyProtection="1">
      <alignment horizontal="right" wrapText="1"/>
      <protection locked="0"/>
    </xf>
    <xf numFmtId="4" fontId="5" fillId="0" borderId="2" xfId="0" applyNumberFormat="1" applyFont="1" applyBorder="1" applyAlignment="1" applyProtection="1">
      <alignment wrapText="1"/>
      <protection locked="0"/>
    </xf>
    <xf numFmtId="4" fontId="5" fillId="0" borderId="2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4" fontId="5" fillId="0" borderId="4" xfId="0" applyNumberFormat="1" applyFont="1" applyBorder="1" applyAlignment="1" applyProtection="1">
      <alignment horizontal="right" wrapText="1"/>
      <protection locked="0"/>
    </xf>
    <xf numFmtId="4" fontId="5" fillId="0" borderId="4" xfId="0" applyNumberFormat="1" applyFont="1" applyBorder="1" applyAlignment="1" applyProtection="1">
      <alignment wrapText="1"/>
      <protection locked="0"/>
    </xf>
    <xf numFmtId="4" fontId="8" fillId="0" borderId="3" xfId="0" applyNumberFormat="1" applyFont="1" applyBorder="1"/>
    <xf numFmtId="2" fontId="8" fillId="0" borderId="2" xfId="0" applyNumberFormat="1" applyFont="1" applyBorder="1" applyAlignment="1" applyProtection="1">
      <alignment wrapText="1"/>
      <protection locked="0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wrapText="1"/>
    </xf>
    <xf numFmtId="4" fontId="5" fillId="4" borderId="2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 wrapText="1"/>
      <protection locked="0"/>
    </xf>
    <xf numFmtId="4" fontId="5" fillId="4" borderId="2" xfId="0" applyNumberFormat="1" applyFont="1" applyFill="1" applyBorder="1" applyAlignment="1" applyProtection="1">
      <alignment wrapText="1"/>
      <protection locked="0"/>
    </xf>
    <xf numFmtId="2" fontId="5" fillId="4" borderId="2" xfId="0" applyNumberFormat="1" applyFont="1" applyFill="1" applyBorder="1" applyAlignment="1" applyProtection="1">
      <alignment wrapText="1"/>
      <protection locked="0"/>
    </xf>
    <xf numFmtId="0" fontId="5" fillId="4" borderId="0" xfId="0" applyFont="1" applyFill="1"/>
    <xf numFmtId="0" fontId="9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2"/>
  <sheetViews>
    <sheetView tabSelected="1" topLeftCell="I100" workbookViewId="0">
      <selection activeCell="N87" sqref="N87"/>
    </sheetView>
  </sheetViews>
  <sheetFormatPr baseColWidth="10" defaultColWidth="14.42578125" defaultRowHeight="23.1" customHeight="1" x14ac:dyDescent="0.2"/>
  <cols>
    <col min="1" max="1" width="9.140625" style="22" customWidth="1"/>
    <col min="2" max="2" width="20.5703125" style="22" customWidth="1"/>
    <col min="3" max="3" width="37.28515625" style="22" customWidth="1"/>
    <col min="4" max="4" width="12.7109375" style="22" customWidth="1"/>
    <col min="5" max="5" width="13.140625" style="22" customWidth="1"/>
    <col min="6" max="7" width="12.7109375" style="22" customWidth="1"/>
    <col min="8" max="8" width="13.7109375" style="22" customWidth="1"/>
    <col min="9" max="9" width="12" style="22" customWidth="1"/>
    <col min="10" max="10" width="12.42578125" style="22" customWidth="1"/>
    <col min="11" max="11" width="12.5703125" style="22" customWidth="1"/>
    <col min="12" max="12" width="12.85546875" style="22" customWidth="1"/>
    <col min="13" max="14" width="13" style="22" customWidth="1"/>
    <col min="15" max="26" width="10" style="22" customWidth="1"/>
    <col min="27" max="16384" width="14.42578125" style="22"/>
  </cols>
  <sheetData>
    <row r="1" spans="1:26" ht="23.1" customHeight="1" x14ac:dyDescent="0.2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20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3.1" customHeight="1" x14ac:dyDescent="0.2">
      <c r="A2" s="23" t="s">
        <v>149</v>
      </c>
      <c r="B2" s="11" t="s">
        <v>14</v>
      </c>
      <c r="C2" s="17" t="s">
        <v>15</v>
      </c>
      <c r="D2" s="29">
        <v>439887</v>
      </c>
      <c r="E2" s="29">
        <f>+F2-D2</f>
        <v>5127.2999999999884</v>
      </c>
      <c r="F2" s="29">
        <v>445014.3</v>
      </c>
      <c r="G2" s="29">
        <v>298656.46999999997</v>
      </c>
      <c r="H2" s="29">
        <f>+G2</f>
        <v>298656.46999999997</v>
      </c>
      <c r="I2" s="30">
        <v>298656.46999999997</v>
      </c>
      <c r="J2" s="29">
        <v>290925.34000000003</v>
      </c>
      <c r="K2" s="30">
        <f>+F2-H2</f>
        <v>146357.83000000002</v>
      </c>
      <c r="L2" s="30">
        <f>+F2-I2</f>
        <v>146357.83000000002</v>
      </c>
      <c r="M2" s="30">
        <f>+I2-J2</f>
        <v>7731.1299999999464</v>
      </c>
      <c r="N2" s="24">
        <f>I2/F2*100</f>
        <v>67.111656861363784</v>
      </c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23.1" customHeight="1" x14ac:dyDescent="0.2">
      <c r="A3" s="23" t="s">
        <v>150</v>
      </c>
      <c r="B3" s="11" t="s">
        <v>14</v>
      </c>
      <c r="C3" s="17" t="s">
        <v>16</v>
      </c>
      <c r="D3" s="29">
        <v>271370.88</v>
      </c>
      <c r="E3" s="29">
        <f t="shared" ref="E3:E62" si="0">+F3-D3</f>
        <v>3180</v>
      </c>
      <c r="F3" s="29">
        <v>274550.88</v>
      </c>
      <c r="G3" s="29">
        <v>170743.92</v>
      </c>
      <c r="H3" s="29">
        <f t="shared" ref="H3:H62" si="1">+G3</f>
        <v>170743.92</v>
      </c>
      <c r="I3" s="30">
        <v>170743.92</v>
      </c>
      <c r="J3" s="29">
        <v>165394.35999999999</v>
      </c>
      <c r="K3" s="30">
        <f t="shared" ref="K3:K66" si="2">+F3-H3</f>
        <v>103806.95999999999</v>
      </c>
      <c r="L3" s="30">
        <f t="shared" ref="L3:L69" si="3">+F3-I3</f>
        <v>103806.95999999999</v>
      </c>
      <c r="M3" s="30">
        <f t="shared" ref="M3:M69" si="4">+I3-J3</f>
        <v>5349.5600000000268</v>
      </c>
      <c r="N3" s="24">
        <f t="shared" ref="N3:N69" si="5">I3/F3*100</f>
        <v>62.190265061252035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23.1" customHeight="1" x14ac:dyDescent="0.2">
      <c r="A4" s="13">
        <v>510203</v>
      </c>
      <c r="B4" s="11" t="s">
        <v>14</v>
      </c>
      <c r="C4" s="13" t="s">
        <v>44</v>
      </c>
      <c r="D4" s="31">
        <v>72676.41</v>
      </c>
      <c r="E4" s="29">
        <f t="shared" si="0"/>
        <v>1044.9700000000012</v>
      </c>
      <c r="F4" s="31">
        <v>73721.38</v>
      </c>
      <c r="G4" s="29">
        <v>4873.8</v>
      </c>
      <c r="H4" s="29">
        <f t="shared" si="1"/>
        <v>4873.8</v>
      </c>
      <c r="I4" s="30">
        <v>4873.8</v>
      </c>
      <c r="J4" s="31">
        <v>4276.3999999999996</v>
      </c>
      <c r="K4" s="30">
        <f t="shared" si="2"/>
        <v>68847.58</v>
      </c>
      <c r="L4" s="30">
        <f t="shared" si="3"/>
        <v>68847.58</v>
      </c>
      <c r="M4" s="30">
        <f t="shared" si="4"/>
        <v>597.40000000000055</v>
      </c>
      <c r="N4" s="24">
        <f t="shared" si="5"/>
        <v>6.6111079309692791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23.1" customHeight="1" x14ac:dyDescent="0.2">
      <c r="A5" s="13">
        <v>510204</v>
      </c>
      <c r="B5" s="11" t="s">
        <v>14</v>
      </c>
      <c r="C5" s="13" t="s">
        <v>45</v>
      </c>
      <c r="D5" s="31">
        <v>38897.919999999998</v>
      </c>
      <c r="E5" s="29">
        <f t="shared" si="0"/>
        <v>958.06000000000495</v>
      </c>
      <c r="F5" s="31">
        <v>39855.980000000003</v>
      </c>
      <c r="G5" s="29">
        <v>33833.01</v>
      </c>
      <c r="H5" s="29">
        <f t="shared" si="1"/>
        <v>33833.01</v>
      </c>
      <c r="I5" s="30">
        <v>33833.01</v>
      </c>
      <c r="J5" s="31">
        <v>33560.370000000003</v>
      </c>
      <c r="K5" s="30">
        <f t="shared" si="2"/>
        <v>6022.9700000000012</v>
      </c>
      <c r="L5" s="30">
        <f t="shared" si="3"/>
        <v>6022.9700000000012</v>
      </c>
      <c r="M5" s="30">
        <f t="shared" si="4"/>
        <v>272.63999999999942</v>
      </c>
      <c r="N5" s="24">
        <f t="shared" si="5"/>
        <v>84.888164837497399</v>
      </c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23.1" customHeight="1" x14ac:dyDescent="0.2">
      <c r="A6" s="13">
        <v>510401</v>
      </c>
      <c r="B6" s="11" t="s">
        <v>14</v>
      </c>
      <c r="C6" s="13" t="s">
        <v>46</v>
      </c>
      <c r="D6" s="31">
        <v>2268</v>
      </c>
      <c r="E6" s="29">
        <f t="shared" si="0"/>
        <v>0</v>
      </c>
      <c r="F6" s="31">
        <v>2268</v>
      </c>
      <c r="G6" s="29">
        <v>1550.49</v>
      </c>
      <c r="H6" s="29">
        <f t="shared" si="1"/>
        <v>1550.49</v>
      </c>
      <c r="I6" s="30">
        <v>1550.49</v>
      </c>
      <c r="J6" s="31">
        <v>1550.49</v>
      </c>
      <c r="K6" s="30">
        <f t="shared" si="2"/>
        <v>717.51</v>
      </c>
      <c r="L6" s="30">
        <f t="shared" si="3"/>
        <v>717.51</v>
      </c>
      <c r="M6" s="30">
        <f t="shared" si="4"/>
        <v>0</v>
      </c>
      <c r="N6" s="24">
        <f t="shared" si="5"/>
        <v>68.363756613756607</v>
      </c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3.1" customHeight="1" x14ac:dyDescent="0.2">
      <c r="A7" s="13">
        <v>510408</v>
      </c>
      <c r="B7" s="11" t="s">
        <v>14</v>
      </c>
      <c r="C7" s="14" t="s">
        <v>47</v>
      </c>
      <c r="D7" s="31">
        <v>9417.66</v>
      </c>
      <c r="E7" s="29">
        <f t="shared" si="0"/>
        <v>0</v>
      </c>
      <c r="F7" s="31">
        <v>9417.66</v>
      </c>
      <c r="G7" s="29">
        <v>5960.29</v>
      </c>
      <c r="H7" s="29">
        <f t="shared" si="1"/>
        <v>5960.29</v>
      </c>
      <c r="I7" s="30">
        <v>5960.29</v>
      </c>
      <c r="J7" s="31">
        <v>5960.29</v>
      </c>
      <c r="K7" s="30">
        <f t="shared" si="2"/>
        <v>3457.37</v>
      </c>
      <c r="L7" s="30">
        <f t="shared" si="3"/>
        <v>3457.37</v>
      </c>
      <c r="M7" s="30">
        <f t="shared" si="4"/>
        <v>0</v>
      </c>
      <c r="N7" s="24">
        <f t="shared" si="5"/>
        <v>63.28843895405015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23.1" customHeight="1" x14ac:dyDescent="0.2">
      <c r="A8" s="13">
        <v>510509</v>
      </c>
      <c r="B8" s="11" t="s">
        <v>14</v>
      </c>
      <c r="C8" s="14" t="s">
        <v>48</v>
      </c>
      <c r="D8" s="31">
        <v>16360.04</v>
      </c>
      <c r="E8" s="29">
        <f t="shared" si="0"/>
        <v>0</v>
      </c>
      <c r="F8" s="31">
        <v>16360.04</v>
      </c>
      <c r="G8" s="29">
        <v>8804.76</v>
      </c>
      <c r="H8" s="29">
        <f t="shared" si="1"/>
        <v>8804.76</v>
      </c>
      <c r="I8" s="30">
        <v>8804.76</v>
      </c>
      <c r="J8" s="31">
        <v>8721.57</v>
      </c>
      <c r="K8" s="30">
        <f t="shared" si="2"/>
        <v>7555.2800000000007</v>
      </c>
      <c r="L8" s="30">
        <f t="shared" si="3"/>
        <v>7555.2800000000007</v>
      </c>
      <c r="M8" s="30">
        <f t="shared" si="4"/>
        <v>83.190000000000509</v>
      </c>
      <c r="N8" s="24">
        <f t="shared" si="5"/>
        <v>53.818694819817068</v>
      </c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3.1" customHeight="1" x14ac:dyDescent="0.2">
      <c r="A9" s="13">
        <v>510510</v>
      </c>
      <c r="B9" s="11" t="s">
        <v>14</v>
      </c>
      <c r="C9" s="14" t="s">
        <v>49</v>
      </c>
      <c r="D9" s="31">
        <v>158483</v>
      </c>
      <c r="E9" s="29">
        <f t="shared" si="0"/>
        <v>-10183.989999999991</v>
      </c>
      <c r="F9" s="31">
        <v>148299.01</v>
      </c>
      <c r="G9" s="29">
        <v>52467.18</v>
      </c>
      <c r="H9" s="29">
        <f t="shared" si="1"/>
        <v>52467.18</v>
      </c>
      <c r="I9" s="30">
        <v>52467.18</v>
      </c>
      <c r="J9" s="31">
        <v>51756.83</v>
      </c>
      <c r="K9" s="30">
        <f t="shared" si="2"/>
        <v>95831.830000000016</v>
      </c>
      <c r="L9" s="30">
        <f t="shared" si="3"/>
        <v>95831.830000000016</v>
      </c>
      <c r="M9" s="30">
        <f t="shared" si="4"/>
        <v>710.34999999999854</v>
      </c>
      <c r="N9" s="24">
        <f t="shared" si="5"/>
        <v>35.379319120201814</v>
      </c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23.1" customHeight="1" x14ac:dyDescent="0.2">
      <c r="A10" s="13">
        <v>510512</v>
      </c>
      <c r="B10" s="11" t="s">
        <v>14</v>
      </c>
      <c r="C10" s="13" t="s">
        <v>50</v>
      </c>
      <c r="D10" s="31">
        <v>44516</v>
      </c>
      <c r="E10" s="29">
        <f t="shared" si="0"/>
        <v>-5149.489999999998</v>
      </c>
      <c r="F10" s="31">
        <v>39366.51</v>
      </c>
      <c r="G10" s="29">
        <v>14807.28</v>
      </c>
      <c r="H10" s="29">
        <f t="shared" si="1"/>
        <v>14807.28</v>
      </c>
      <c r="I10" s="30">
        <v>14807.28</v>
      </c>
      <c r="J10" s="31">
        <v>14802.95</v>
      </c>
      <c r="K10" s="30">
        <f t="shared" si="2"/>
        <v>24559.230000000003</v>
      </c>
      <c r="L10" s="30">
        <f t="shared" si="3"/>
        <v>24559.230000000003</v>
      </c>
      <c r="M10" s="30">
        <f t="shared" si="4"/>
        <v>4.3299999999999272</v>
      </c>
      <c r="N10" s="24">
        <f t="shared" si="5"/>
        <v>37.61390074964735</v>
      </c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23.1" customHeight="1" x14ac:dyDescent="0.2">
      <c r="A11" s="13">
        <v>510601</v>
      </c>
      <c r="B11" s="11" t="s">
        <v>14</v>
      </c>
      <c r="C11" s="13" t="s">
        <v>51</v>
      </c>
      <c r="D11" s="31">
        <v>103040.29</v>
      </c>
      <c r="E11" s="29">
        <f t="shared" si="0"/>
        <v>2060.75</v>
      </c>
      <c r="F11" s="31">
        <v>105101.04</v>
      </c>
      <c r="G11" s="29">
        <v>65334.080000000002</v>
      </c>
      <c r="H11" s="29">
        <f t="shared" si="1"/>
        <v>65334.080000000002</v>
      </c>
      <c r="I11" s="30">
        <v>65334.080000000002</v>
      </c>
      <c r="J11" s="31">
        <v>57471.06</v>
      </c>
      <c r="K11" s="30">
        <f t="shared" si="2"/>
        <v>39766.959999999992</v>
      </c>
      <c r="L11" s="30">
        <f t="shared" si="3"/>
        <v>39766.959999999992</v>
      </c>
      <c r="M11" s="30">
        <f t="shared" si="4"/>
        <v>7863.0200000000041</v>
      </c>
      <c r="N11" s="24">
        <f t="shared" si="5"/>
        <v>62.163114656144224</v>
      </c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3.1" customHeight="1" x14ac:dyDescent="0.2">
      <c r="A12" s="13">
        <v>510602</v>
      </c>
      <c r="B12" s="11" t="s">
        <v>14</v>
      </c>
      <c r="C12" s="13" t="s">
        <v>52</v>
      </c>
      <c r="D12" s="31">
        <v>72676.41</v>
      </c>
      <c r="E12" s="29">
        <f t="shared" si="0"/>
        <v>390</v>
      </c>
      <c r="F12" s="31">
        <v>73066.41</v>
      </c>
      <c r="G12" s="29">
        <v>37411.61</v>
      </c>
      <c r="H12" s="29">
        <f t="shared" si="1"/>
        <v>37411.61</v>
      </c>
      <c r="I12" s="30">
        <v>37411.61</v>
      </c>
      <c r="J12" s="31">
        <v>37411.25</v>
      </c>
      <c r="K12" s="30">
        <f t="shared" si="2"/>
        <v>35654.800000000003</v>
      </c>
      <c r="L12" s="30">
        <f t="shared" si="3"/>
        <v>35654.800000000003</v>
      </c>
      <c r="M12" s="30">
        <f t="shared" si="4"/>
        <v>0.36000000000058208</v>
      </c>
      <c r="N12" s="24">
        <f t="shared" si="5"/>
        <v>51.202200847147139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23.1" customHeight="1" x14ac:dyDescent="0.2">
      <c r="A13" s="13">
        <v>510606</v>
      </c>
      <c r="B13" s="11" t="s">
        <v>14</v>
      </c>
      <c r="C13" s="14" t="s">
        <v>53</v>
      </c>
      <c r="D13" s="31">
        <v>98932.85</v>
      </c>
      <c r="E13" s="29">
        <f t="shared" si="0"/>
        <v>-2888.6399999999994</v>
      </c>
      <c r="F13" s="31">
        <v>96044.21</v>
      </c>
      <c r="G13" s="29">
        <v>71429.23</v>
      </c>
      <c r="H13" s="29">
        <f t="shared" si="1"/>
        <v>71429.23</v>
      </c>
      <c r="I13" s="30">
        <v>71429.23</v>
      </c>
      <c r="J13" s="31">
        <v>71429.23</v>
      </c>
      <c r="K13" s="30">
        <f t="shared" si="2"/>
        <v>24614.98000000001</v>
      </c>
      <c r="L13" s="30">
        <f t="shared" si="3"/>
        <v>24614.98000000001</v>
      </c>
      <c r="M13" s="30">
        <f t="shared" si="4"/>
        <v>0</v>
      </c>
      <c r="N13" s="24">
        <f t="shared" si="5"/>
        <v>74.371198430389498</v>
      </c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3.1" customHeight="1" x14ac:dyDescent="0.2">
      <c r="A14" s="13">
        <v>510704</v>
      </c>
      <c r="B14" s="11" t="s">
        <v>14</v>
      </c>
      <c r="C14" s="14" t="s">
        <v>164</v>
      </c>
      <c r="D14" s="31">
        <v>0</v>
      </c>
      <c r="E14" s="29">
        <f t="shared" si="0"/>
        <v>3933.67</v>
      </c>
      <c r="F14" s="31">
        <v>3933.67</v>
      </c>
      <c r="G14" s="29">
        <v>3656.27</v>
      </c>
      <c r="H14" s="29">
        <f t="shared" si="1"/>
        <v>3656.27</v>
      </c>
      <c r="I14" s="30">
        <v>2433.67</v>
      </c>
      <c r="J14" s="31">
        <v>2433.67</v>
      </c>
      <c r="K14" s="30">
        <f t="shared" si="2"/>
        <v>277.40000000000009</v>
      </c>
      <c r="L14" s="30">
        <f t="shared" si="3"/>
        <v>1500</v>
      </c>
      <c r="M14" s="30">
        <f t="shared" si="4"/>
        <v>0</v>
      </c>
      <c r="N14" s="24">
        <f t="shared" si="5"/>
        <v>61.867670648529241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23.1" customHeight="1" x14ac:dyDescent="0.2">
      <c r="A15" s="13">
        <v>510707</v>
      </c>
      <c r="B15" s="11" t="s">
        <v>14</v>
      </c>
      <c r="C15" s="14" t="s">
        <v>54</v>
      </c>
      <c r="D15" s="31">
        <v>165</v>
      </c>
      <c r="E15" s="29">
        <f t="shared" si="0"/>
        <v>1877.67</v>
      </c>
      <c r="F15" s="31">
        <v>2042.67</v>
      </c>
      <c r="G15" s="29">
        <v>1680.26</v>
      </c>
      <c r="H15" s="29">
        <f t="shared" si="1"/>
        <v>1680.26</v>
      </c>
      <c r="I15" s="30">
        <v>1680.26</v>
      </c>
      <c r="J15" s="31">
        <v>1487.03</v>
      </c>
      <c r="K15" s="30">
        <f t="shared" si="2"/>
        <v>362.41000000000008</v>
      </c>
      <c r="L15" s="30">
        <f t="shared" si="3"/>
        <v>362.41000000000008</v>
      </c>
      <c r="M15" s="30">
        <f t="shared" si="4"/>
        <v>193.23000000000002</v>
      </c>
      <c r="N15" s="24">
        <f t="shared" si="5"/>
        <v>82.25802503585993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3.1" customHeight="1" x14ac:dyDescent="0.2">
      <c r="A16" s="13">
        <v>510711</v>
      </c>
      <c r="B16" s="11" t="s">
        <v>14</v>
      </c>
      <c r="C16" s="14" t="s">
        <v>55</v>
      </c>
      <c r="D16" s="31">
        <v>98000</v>
      </c>
      <c r="E16" s="29">
        <f t="shared" si="0"/>
        <v>0</v>
      </c>
      <c r="F16" s="31">
        <v>98000</v>
      </c>
      <c r="G16" s="29">
        <v>81986.5</v>
      </c>
      <c r="H16" s="29">
        <f t="shared" si="1"/>
        <v>81986.5</v>
      </c>
      <c r="I16" s="30">
        <v>81986.5</v>
      </c>
      <c r="J16" s="31">
        <v>81986.5</v>
      </c>
      <c r="K16" s="30">
        <f t="shared" si="2"/>
        <v>16013.5</v>
      </c>
      <c r="L16" s="30">
        <f t="shared" si="3"/>
        <v>16013.5</v>
      </c>
      <c r="M16" s="30">
        <f t="shared" si="4"/>
        <v>0</v>
      </c>
      <c r="N16" s="24">
        <f t="shared" si="5"/>
        <v>83.659693877551021</v>
      </c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3.1" customHeight="1" x14ac:dyDescent="0.2">
      <c r="A17" s="13">
        <v>530104</v>
      </c>
      <c r="B17" s="12" t="s">
        <v>126</v>
      </c>
      <c r="C17" s="13" t="s">
        <v>56</v>
      </c>
      <c r="D17" s="31">
        <v>8500</v>
      </c>
      <c r="E17" s="29">
        <f t="shared" si="0"/>
        <v>0</v>
      </c>
      <c r="F17" s="31">
        <v>8500</v>
      </c>
      <c r="G17" s="29">
        <v>6786.94</v>
      </c>
      <c r="H17" s="29">
        <f t="shared" si="1"/>
        <v>6786.94</v>
      </c>
      <c r="I17" s="30">
        <v>6786.94</v>
      </c>
      <c r="J17" s="30">
        <v>6786.94</v>
      </c>
      <c r="K17" s="30">
        <f t="shared" si="2"/>
        <v>1713.0600000000004</v>
      </c>
      <c r="L17" s="30">
        <f t="shared" si="3"/>
        <v>1713.0600000000004</v>
      </c>
      <c r="M17" s="30">
        <f t="shared" si="4"/>
        <v>0</v>
      </c>
      <c r="N17" s="24">
        <f t="shared" si="5"/>
        <v>79.846352941176463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23.1" customHeight="1" x14ac:dyDescent="0.2">
      <c r="A18" s="13">
        <v>530105</v>
      </c>
      <c r="B18" s="12" t="s">
        <v>126</v>
      </c>
      <c r="C18" s="13" t="s">
        <v>57</v>
      </c>
      <c r="D18" s="31">
        <v>24600</v>
      </c>
      <c r="E18" s="29">
        <f t="shared" si="0"/>
        <v>0</v>
      </c>
      <c r="F18" s="31">
        <v>24600</v>
      </c>
      <c r="G18" s="29">
        <v>14411.13</v>
      </c>
      <c r="H18" s="29">
        <f t="shared" si="1"/>
        <v>14411.13</v>
      </c>
      <c r="I18" s="30">
        <v>14411.13</v>
      </c>
      <c r="J18" s="31">
        <v>13195.51</v>
      </c>
      <c r="K18" s="30">
        <f t="shared" si="2"/>
        <v>10188.870000000001</v>
      </c>
      <c r="L18" s="30">
        <f t="shared" si="3"/>
        <v>10188.870000000001</v>
      </c>
      <c r="M18" s="30">
        <f t="shared" si="4"/>
        <v>1215.619999999999</v>
      </c>
      <c r="N18" s="24">
        <f t="shared" si="5"/>
        <v>58.581829268292687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23.1" customHeight="1" x14ac:dyDescent="0.2">
      <c r="A19" s="13">
        <v>530106</v>
      </c>
      <c r="B19" s="12" t="s">
        <v>126</v>
      </c>
      <c r="C19" s="13" t="s">
        <v>58</v>
      </c>
      <c r="D19" s="31">
        <v>300</v>
      </c>
      <c r="E19" s="29">
        <f t="shared" si="0"/>
        <v>0</v>
      </c>
      <c r="F19" s="31">
        <v>300</v>
      </c>
      <c r="G19" s="29">
        <v>46.21</v>
      </c>
      <c r="H19" s="29">
        <f t="shared" si="1"/>
        <v>46.21</v>
      </c>
      <c r="I19" s="30">
        <v>46.21</v>
      </c>
      <c r="J19" s="31">
        <v>46.21</v>
      </c>
      <c r="K19" s="30">
        <f t="shared" si="2"/>
        <v>253.79</v>
      </c>
      <c r="L19" s="30">
        <f t="shared" si="3"/>
        <v>253.79</v>
      </c>
      <c r="M19" s="30">
        <f t="shared" si="4"/>
        <v>0</v>
      </c>
      <c r="N19" s="24">
        <f t="shared" si="5"/>
        <v>15.403333333333332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23.1" customHeight="1" x14ac:dyDescent="0.2">
      <c r="A20" s="13">
        <v>530201</v>
      </c>
      <c r="B20" s="13" t="s">
        <v>139</v>
      </c>
      <c r="C20" s="13" t="s">
        <v>59</v>
      </c>
      <c r="D20" s="31">
        <v>400</v>
      </c>
      <c r="E20" s="29">
        <f t="shared" si="0"/>
        <v>0</v>
      </c>
      <c r="F20" s="31">
        <v>400</v>
      </c>
      <c r="G20" s="29">
        <v>0</v>
      </c>
      <c r="H20" s="29">
        <f t="shared" si="1"/>
        <v>0</v>
      </c>
      <c r="I20" s="30">
        <v>0</v>
      </c>
      <c r="J20" s="31">
        <v>0</v>
      </c>
      <c r="K20" s="30">
        <f t="shared" si="2"/>
        <v>400</v>
      </c>
      <c r="L20" s="30">
        <f t="shared" si="3"/>
        <v>400</v>
      </c>
      <c r="M20" s="30">
        <f t="shared" si="4"/>
        <v>0</v>
      </c>
      <c r="N20" s="24">
        <f t="shared" si="5"/>
        <v>0</v>
      </c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23.1" customHeight="1" x14ac:dyDescent="0.2">
      <c r="A21" s="13">
        <v>530202</v>
      </c>
      <c r="B21" s="13" t="s">
        <v>139</v>
      </c>
      <c r="C21" s="13" t="s">
        <v>60</v>
      </c>
      <c r="D21" s="31">
        <v>200</v>
      </c>
      <c r="E21" s="29">
        <f t="shared" si="0"/>
        <v>0</v>
      </c>
      <c r="F21" s="31">
        <v>200</v>
      </c>
      <c r="G21" s="29">
        <v>0</v>
      </c>
      <c r="H21" s="29">
        <f t="shared" si="1"/>
        <v>0</v>
      </c>
      <c r="I21" s="30">
        <v>0</v>
      </c>
      <c r="J21" s="31">
        <v>0</v>
      </c>
      <c r="K21" s="30">
        <f t="shared" si="2"/>
        <v>200</v>
      </c>
      <c r="L21" s="30">
        <f t="shared" si="3"/>
        <v>200</v>
      </c>
      <c r="M21" s="30">
        <f t="shared" si="4"/>
        <v>0</v>
      </c>
      <c r="N21" s="24">
        <f t="shared" si="5"/>
        <v>0</v>
      </c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23.1" customHeight="1" x14ac:dyDescent="0.2">
      <c r="A22" s="13">
        <v>5302.04</v>
      </c>
      <c r="B22" s="13" t="s">
        <v>139</v>
      </c>
      <c r="C22" s="14" t="s">
        <v>125</v>
      </c>
      <c r="D22" s="31">
        <v>3135</v>
      </c>
      <c r="E22" s="29">
        <f t="shared" si="0"/>
        <v>4815</v>
      </c>
      <c r="F22" s="31">
        <v>7950</v>
      </c>
      <c r="G22" s="29">
        <v>299.19</v>
      </c>
      <c r="H22" s="29">
        <f>+G22</f>
        <v>299.19</v>
      </c>
      <c r="I22" s="30">
        <v>299.19</v>
      </c>
      <c r="J22" s="31">
        <v>299.19</v>
      </c>
      <c r="K22" s="30">
        <f t="shared" si="2"/>
        <v>7650.81</v>
      </c>
      <c r="L22" s="30">
        <f t="shared" si="3"/>
        <v>7650.81</v>
      </c>
      <c r="M22" s="30">
        <f t="shared" si="4"/>
        <v>0</v>
      </c>
      <c r="N22" s="24">
        <f t="shared" si="5"/>
        <v>3.7633962264150944</v>
      </c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23.1" customHeight="1" x14ac:dyDescent="0.2">
      <c r="A23" s="13">
        <v>5302.05</v>
      </c>
      <c r="B23" s="13" t="s">
        <v>139</v>
      </c>
      <c r="C23" s="14" t="s">
        <v>95</v>
      </c>
      <c r="D23" s="31">
        <v>350</v>
      </c>
      <c r="E23" s="29">
        <f t="shared" si="0"/>
        <v>0</v>
      </c>
      <c r="F23" s="31">
        <v>350</v>
      </c>
      <c r="G23" s="29">
        <v>0</v>
      </c>
      <c r="H23" s="29">
        <f t="shared" si="1"/>
        <v>0</v>
      </c>
      <c r="I23" s="30">
        <v>0</v>
      </c>
      <c r="J23" s="31">
        <v>0</v>
      </c>
      <c r="K23" s="30">
        <f t="shared" si="2"/>
        <v>350</v>
      </c>
      <c r="L23" s="30">
        <f t="shared" si="3"/>
        <v>350</v>
      </c>
      <c r="M23" s="30">
        <f t="shared" si="4"/>
        <v>0</v>
      </c>
      <c r="N23" s="24">
        <f t="shared" si="5"/>
        <v>0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23.1" customHeight="1" x14ac:dyDescent="0.2">
      <c r="A24" s="13">
        <v>530207</v>
      </c>
      <c r="B24" s="13" t="s">
        <v>139</v>
      </c>
      <c r="C24" s="14" t="s">
        <v>96</v>
      </c>
      <c r="D24" s="31">
        <v>25630</v>
      </c>
      <c r="E24" s="29">
        <f t="shared" si="0"/>
        <v>-4000</v>
      </c>
      <c r="F24" s="31">
        <v>21630</v>
      </c>
      <c r="G24" s="29">
        <v>8172</v>
      </c>
      <c r="H24" s="29">
        <f t="shared" si="1"/>
        <v>8172</v>
      </c>
      <c r="I24" s="30">
        <v>8172</v>
      </c>
      <c r="J24" s="31">
        <v>8172</v>
      </c>
      <c r="K24" s="30">
        <f t="shared" si="2"/>
        <v>13458</v>
      </c>
      <c r="L24" s="30">
        <f t="shared" si="3"/>
        <v>13458</v>
      </c>
      <c r="M24" s="30">
        <f t="shared" si="4"/>
        <v>0</v>
      </c>
      <c r="N24" s="24">
        <f t="shared" si="5"/>
        <v>37.780859916782248</v>
      </c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23.1" customHeight="1" x14ac:dyDescent="0.2">
      <c r="A25" s="13">
        <v>530222</v>
      </c>
      <c r="B25" s="13" t="s">
        <v>139</v>
      </c>
      <c r="C25" s="14" t="s">
        <v>62</v>
      </c>
      <c r="D25" s="31">
        <v>6000</v>
      </c>
      <c r="E25" s="29">
        <f t="shared" si="0"/>
        <v>9000</v>
      </c>
      <c r="F25" s="31">
        <v>15000</v>
      </c>
      <c r="G25" s="29">
        <v>6500</v>
      </c>
      <c r="H25" s="29">
        <f t="shared" si="1"/>
        <v>6500</v>
      </c>
      <c r="I25" s="30">
        <v>6500</v>
      </c>
      <c r="J25" s="31">
        <v>178.75</v>
      </c>
      <c r="K25" s="30">
        <f t="shared" si="2"/>
        <v>8500</v>
      </c>
      <c r="L25" s="30">
        <f t="shared" si="3"/>
        <v>8500</v>
      </c>
      <c r="M25" s="30">
        <f t="shared" si="4"/>
        <v>6321.25</v>
      </c>
      <c r="N25" s="24">
        <f t="shared" si="5"/>
        <v>43.333333333333336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23.1" customHeight="1" x14ac:dyDescent="0.2">
      <c r="A26" s="13">
        <v>530230</v>
      </c>
      <c r="B26" s="13" t="s">
        <v>139</v>
      </c>
      <c r="C26" s="14" t="s">
        <v>63</v>
      </c>
      <c r="D26" s="31">
        <v>6000</v>
      </c>
      <c r="E26" s="29">
        <f t="shared" si="0"/>
        <v>-2000</v>
      </c>
      <c r="F26" s="31">
        <v>4000</v>
      </c>
      <c r="G26" s="29">
        <v>0</v>
      </c>
      <c r="H26" s="29">
        <f t="shared" si="1"/>
        <v>0</v>
      </c>
      <c r="I26" s="30">
        <v>0</v>
      </c>
      <c r="J26" s="31">
        <v>0</v>
      </c>
      <c r="K26" s="30">
        <f t="shared" si="2"/>
        <v>4000</v>
      </c>
      <c r="L26" s="30">
        <f t="shared" si="3"/>
        <v>4000</v>
      </c>
      <c r="M26" s="30">
        <f t="shared" si="4"/>
        <v>0</v>
      </c>
      <c r="N26" s="24">
        <f t="shared" si="5"/>
        <v>0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23.1" customHeight="1" x14ac:dyDescent="0.2">
      <c r="A27" s="13">
        <v>530301</v>
      </c>
      <c r="B27" s="12" t="s">
        <v>140</v>
      </c>
      <c r="C27" s="13" t="s">
        <v>64</v>
      </c>
      <c r="D27" s="31">
        <v>1400</v>
      </c>
      <c r="E27" s="29">
        <f t="shared" si="0"/>
        <v>1900</v>
      </c>
      <c r="F27" s="31">
        <v>3300</v>
      </c>
      <c r="G27" s="29">
        <v>986.06</v>
      </c>
      <c r="H27" s="29">
        <f t="shared" si="1"/>
        <v>986.06</v>
      </c>
      <c r="I27" s="30">
        <v>986.06</v>
      </c>
      <c r="J27" s="31">
        <v>986.06</v>
      </c>
      <c r="K27" s="30">
        <f t="shared" si="2"/>
        <v>2313.94</v>
      </c>
      <c r="L27" s="30">
        <f t="shared" si="3"/>
        <v>2313.94</v>
      </c>
      <c r="M27" s="30">
        <f t="shared" si="4"/>
        <v>0</v>
      </c>
      <c r="N27" s="24">
        <f t="shared" si="5"/>
        <v>29.880606060606059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23.1" customHeight="1" x14ac:dyDescent="0.2">
      <c r="A28" s="13">
        <v>530303</v>
      </c>
      <c r="B28" s="12" t="s">
        <v>140</v>
      </c>
      <c r="C28" s="14" t="s">
        <v>65</v>
      </c>
      <c r="D28" s="31">
        <v>1950</v>
      </c>
      <c r="E28" s="29">
        <f t="shared" si="0"/>
        <v>200</v>
      </c>
      <c r="F28" s="31">
        <v>2150</v>
      </c>
      <c r="G28" s="29">
        <v>419.17</v>
      </c>
      <c r="H28" s="29">
        <f t="shared" si="1"/>
        <v>419.17</v>
      </c>
      <c r="I28" s="30">
        <v>419.17</v>
      </c>
      <c r="J28" s="31">
        <v>324.38</v>
      </c>
      <c r="K28" s="30">
        <f t="shared" si="2"/>
        <v>1730.83</v>
      </c>
      <c r="L28" s="30">
        <f t="shared" si="3"/>
        <v>1730.83</v>
      </c>
      <c r="M28" s="30">
        <f t="shared" si="4"/>
        <v>94.79000000000002</v>
      </c>
      <c r="N28" s="24">
        <f t="shared" si="5"/>
        <v>19.496279069767443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23.1" customHeight="1" x14ac:dyDescent="0.2">
      <c r="A29" s="13">
        <v>530404</v>
      </c>
      <c r="B29" s="12" t="s">
        <v>155</v>
      </c>
      <c r="C29" s="14" t="s">
        <v>66</v>
      </c>
      <c r="D29" s="31">
        <v>3100</v>
      </c>
      <c r="E29" s="29">
        <f t="shared" si="0"/>
        <v>0</v>
      </c>
      <c r="F29" s="31">
        <v>3100</v>
      </c>
      <c r="G29" s="29">
        <v>640.17999999999995</v>
      </c>
      <c r="H29" s="29">
        <f t="shared" si="1"/>
        <v>640.17999999999995</v>
      </c>
      <c r="I29" s="30">
        <v>640.17999999999995</v>
      </c>
      <c r="J29" s="31">
        <v>316.77999999999997</v>
      </c>
      <c r="K29" s="30">
        <f t="shared" si="2"/>
        <v>2459.8200000000002</v>
      </c>
      <c r="L29" s="30">
        <f t="shared" si="3"/>
        <v>2459.8200000000002</v>
      </c>
      <c r="M29" s="30">
        <f t="shared" si="4"/>
        <v>323.39999999999998</v>
      </c>
      <c r="N29" s="24">
        <f t="shared" si="5"/>
        <v>20.650967741935482</v>
      </c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23.1" customHeight="1" x14ac:dyDescent="0.2">
      <c r="A30" s="13">
        <v>530405</v>
      </c>
      <c r="B30" s="12" t="s">
        <v>155</v>
      </c>
      <c r="C30" s="14" t="s">
        <v>67</v>
      </c>
      <c r="D30" s="31">
        <v>100</v>
      </c>
      <c r="E30" s="29">
        <f t="shared" si="0"/>
        <v>0</v>
      </c>
      <c r="F30" s="31">
        <v>100</v>
      </c>
      <c r="G30" s="29">
        <v>0</v>
      </c>
      <c r="H30" s="29">
        <f t="shared" si="1"/>
        <v>0</v>
      </c>
      <c r="I30" s="30">
        <v>0</v>
      </c>
      <c r="J30" s="31">
        <v>0</v>
      </c>
      <c r="K30" s="30">
        <f t="shared" si="2"/>
        <v>100</v>
      </c>
      <c r="L30" s="30">
        <f t="shared" si="3"/>
        <v>100</v>
      </c>
      <c r="M30" s="30">
        <f t="shared" si="4"/>
        <v>0</v>
      </c>
      <c r="N30" s="24">
        <f t="shared" si="5"/>
        <v>0</v>
      </c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3.1" customHeight="1" x14ac:dyDescent="0.2">
      <c r="A31" s="13">
        <v>530612</v>
      </c>
      <c r="B31" s="12" t="s">
        <v>156</v>
      </c>
      <c r="C31" s="14" t="s">
        <v>69</v>
      </c>
      <c r="D31" s="31">
        <v>2000</v>
      </c>
      <c r="E31" s="29">
        <f t="shared" si="0"/>
        <v>0</v>
      </c>
      <c r="F31" s="31">
        <v>2000</v>
      </c>
      <c r="G31" s="29">
        <v>0</v>
      </c>
      <c r="H31" s="29">
        <f t="shared" si="1"/>
        <v>0</v>
      </c>
      <c r="I31" s="30">
        <v>0</v>
      </c>
      <c r="J31" s="31">
        <v>0</v>
      </c>
      <c r="K31" s="30">
        <f t="shared" si="2"/>
        <v>2000</v>
      </c>
      <c r="L31" s="30">
        <f t="shared" si="3"/>
        <v>2000</v>
      </c>
      <c r="M31" s="30">
        <f t="shared" si="4"/>
        <v>0</v>
      </c>
      <c r="N31" s="24">
        <f t="shared" si="5"/>
        <v>0</v>
      </c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23.1" customHeight="1" x14ac:dyDescent="0.2">
      <c r="A32" s="13">
        <v>530613</v>
      </c>
      <c r="B32" s="12" t="s">
        <v>156</v>
      </c>
      <c r="C32" s="14" t="s">
        <v>70</v>
      </c>
      <c r="D32" s="31">
        <v>1080</v>
      </c>
      <c r="E32" s="29">
        <f t="shared" si="0"/>
        <v>0</v>
      </c>
      <c r="F32" s="31">
        <v>1080</v>
      </c>
      <c r="G32" s="29">
        <v>0</v>
      </c>
      <c r="H32" s="29">
        <f t="shared" si="1"/>
        <v>0</v>
      </c>
      <c r="I32" s="30">
        <v>0</v>
      </c>
      <c r="J32" s="31">
        <v>0</v>
      </c>
      <c r="K32" s="30">
        <f t="shared" si="2"/>
        <v>1080</v>
      </c>
      <c r="L32" s="30">
        <f t="shared" si="3"/>
        <v>1080</v>
      </c>
      <c r="M32" s="30">
        <f t="shared" si="4"/>
        <v>0</v>
      </c>
      <c r="N32" s="24">
        <f t="shared" si="5"/>
        <v>0</v>
      </c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23.1" customHeight="1" x14ac:dyDescent="0.2">
      <c r="A33" s="13">
        <v>530701</v>
      </c>
      <c r="B33" s="12" t="s">
        <v>142</v>
      </c>
      <c r="C33" s="14" t="s">
        <v>71</v>
      </c>
      <c r="D33" s="31">
        <v>49800</v>
      </c>
      <c r="E33" s="29">
        <f t="shared" si="0"/>
        <v>14500</v>
      </c>
      <c r="F33" s="31">
        <v>64300</v>
      </c>
      <c r="G33" s="29">
        <v>184</v>
      </c>
      <c r="H33" s="29">
        <f t="shared" si="1"/>
        <v>184</v>
      </c>
      <c r="I33" s="30">
        <v>184</v>
      </c>
      <c r="J33" s="31">
        <v>184</v>
      </c>
      <c r="K33" s="30">
        <f t="shared" si="2"/>
        <v>64116</v>
      </c>
      <c r="L33" s="30">
        <f t="shared" si="3"/>
        <v>64116</v>
      </c>
      <c r="M33" s="30">
        <f t="shared" si="4"/>
        <v>0</v>
      </c>
      <c r="N33" s="24">
        <f t="shared" si="5"/>
        <v>0.28615863141524106</v>
      </c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23.1" customHeight="1" x14ac:dyDescent="0.2">
      <c r="A34" s="13">
        <v>530702</v>
      </c>
      <c r="B34" s="12" t="s">
        <v>142</v>
      </c>
      <c r="C34" s="14" t="s">
        <v>159</v>
      </c>
      <c r="D34" s="31">
        <v>0</v>
      </c>
      <c r="E34" s="29">
        <f t="shared" si="0"/>
        <v>975</v>
      </c>
      <c r="F34" s="31">
        <v>975</v>
      </c>
      <c r="G34" s="29">
        <v>975</v>
      </c>
      <c r="H34" s="29">
        <f t="shared" si="1"/>
        <v>975</v>
      </c>
      <c r="I34" s="30">
        <v>975</v>
      </c>
      <c r="J34" s="31">
        <v>975</v>
      </c>
      <c r="K34" s="30">
        <f t="shared" si="2"/>
        <v>0</v>
      </c>
      <c r="L34" s="30">
        <f t="shared" si="3"/>
        <v>0</v>
      </c>
      <c r="M34" s="30">
        <f t="shared" si="4"/>
        <v>0</v>
      </c>
      <c r="N34" s="24">
        <f t="shared" si="5"/>
        <v>100</v>
      </c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23.1" customHeight="1" x14ac:dyDescent="0.2">
      <c r="A35" s="13">
        <v>530704</v>
      </c>
      <c r="B35" s="12" t="s">
        <v>142</v>
      </c>
      <c r="C35" s="14" t="s">
        <v>72</v>
      </c>
      <c r="D35" s="31">
        <v>11000</v>
      </c>
      <c r="E35" s="29">
        <f t="shared" si="0"/>
        <v>0</v>
      </c>
      <c r="F35" s="31">
        <v>11000</v>
      </c>
      <c r="G35" s="29">
        <v>455.25</v>
      </c>
      <c r="H35" s="29">
        <f t="shared" si="1"/>
        <v>455.25</v>
      </c>
      <c r="I35" s="30">
        <v>455.25</v>
      </c>
      <c r="J35" s="31">
        <v>455.25</v>
      </c>
      <c r="K35" s="30">
        <f t="shared" si="2"/>
        <v>10544.75</v>
      </c>
      <c r="L35" s="30">
        <f t="shared" si="3"/>
        <v>10544.75</v>
      </c>
      <c r="M35" s="30">
        <f t="shared" si="4"/>
        <v>0</v>
      </c>
      <c r="N35" s="24">
        <f t="shared" si="5"/>
        <v>4.1386363636363637</v>
      </c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23.1" customHeight="1" x14ac:dyDescent="0.2">
      <c r="A36" s="13">
        <v>530801</v>
      </c>
      <c r="B36" s="12" t="s">
        <v>143</v>
      </c>
      <c r="C36" s="13" t="s">
        <v>73</v>
      </c>
      <c r="D36" s="31">
        <v>200</v>
      </c>
      <c r="E36" s="29">
        <f t="shared" si="0"/>
        <v>0</v>
      </c>
      <c r="F36" s="31">
        <v>200</v>
      </c>
      <c r="G36" s="29">
        <v>0</v>
      </c>
      <c r="H36" s="29">
        <f t="shared" si="1"/>
        <v>0</v>
      </c>
      <c r="I36" s="30">
        <v>0</v>
      </c>
      <c r="J36" s="31">
        <v>0</v>
      </c>
      <c r="K36" s="30">
        <f t="shared" si="2"/>
        <v>200</v>
      </c>
      <c r="L36" s="30">
        <f t="shared" si="3"/>
        <v>200</v>
      </c>
      <c r="M36" s="30">
        <f t="shared" si="4"/>
        <v>0</v>
      </c>
      <c r="N36" s="24">
        <f t="shared" si="5"/>
        <v>0</v>
      </c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23.1" customHeight="1" x14ac:dyDescent="0.2">
      <c r="A37" s="13">
        <v>530802</v>
      </c>
      <c r="B37" s="12" t="s">
        <v>143</v>
      </c>
      <c r="C37" s="14" t="s">
        <v>74</v>
      </c>
      <c r="D37" s="31">
        <v>16399.77</v>
      </c>
      <c r="E37" s="29">
        <f t="shared" si="0"/>
        <v>0</v>
      </c>
      <c r="F37" s="31">
        <v>16399.77</v>
      </c>
      <c r="G37" s="29">
        <v>3903.81</v>
      </c>
      <c r="H37" s="29">
        <f t="shared" si="1"/>
        <v>3903.81</v>
      </c>
      <c r="I37" s="30">
        <v>3903.81</v>
      </c>
      <c r="J37" s="31">
        <v>3903.81</v>
      </c>
      <c r="K37" s="30">
        <f t="shared" si="2"/>
        <v>12495.960000000001</v>
      </c>
      <c r="L37" s="30">
        <f t="shared" si="3"/>
        <v>12495.960000000001</v>
      </c>
      <c r="M37" s="30">
        <f t="shared" si="4"/>
        <v>0</v>
      </c>
      <c r="N37" s="24">
        <f t="shared" si="5"/>
        <v>23.804053349528679</v>
      </c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23.1" customHeight="1" x14ac:dyDescent="0.2">
      <c r="A38" s="13">
        <v>530804</v>
      </c>
      <c r="B38" s="12" t="s">
        <v>143</v>
      </c>
      <c r="C38" s="13" t="s">
        <v>75</v>
      </c>
      <c r="D38" s="31">
        <v>3723.88</v>
      </c>
      <c r="E38" s="29">
        <f t="shared" si="0"/>
        <v>0</v>
      </c>
      <c r="F38" s="31">
        <v>3723.88</v>
      </c>
      <c r="G38" s="29">
        <v>273.64999999999998</v>
      </c>
      <c r="H38" s="29">
        <f t="shared" si="1"/>
        <v>273.64999999999998</v>
      </c>
      <c r="I38" s="30">
        <v>273.64999999999998</v>
      </c>
      <c r="J38" s="31">
        <v>273.64999999999998</v>
      </c>
      <c r="K38" s="30">
        <f t="shared" si="2"/>
        <v>3450.23</v>
      </c>
      <c r="L38" s="30">
        <f t="shared" si="3"/>
        <v>3450.23</v>
      </c>
      <c r="M38" s="30">
        <f t="shared" si="4"/>
        <v>0</v>
      </c>
      <c r="N38" s="24">
        <f t="shared" si="5"/>
        <v>7.3485182121872885</v>
      </c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3.1" customHeight="1" x14ac:dyDescent="0.2">
      <c r="A39" s="13">
        <v>530805</v>
      </c>
      <c r="B39" s="12" t="s">
        <v>143</v>
      </c>
      <c r="C39" s="13" t="s">
        <v>76</v>
      </c>
      <c r="D39" s="31">
        <v>2691.3</v>
      </c>
      <c r="E39" s="29">
        <f t="shared" si="0"/>
        <v>0</v>
      </c>
      <c r="F39" s="31">
        <v>2691.3</v>
      </c>
      <c r="G39" s="29">
        <v>1665.22</v>
      </c>
      <c r="H39" s="29">
        <f t="shared" si="1"/>
        <v>1665.22</v>
      </c>
      <c r="I39" s="30">
        <v>1665.22</v>
      </c>
      <c r="J39" s="31">
        <v>1665.22</v>
      </c>
      <c r="K39" s="30">
        <f t="shared" si="2"/>
        <v>1026.0800000000002</v>
      </c>
      <c r="L39" s="30">
        <f t="shared" si="3"/>
        <v>1026.0800000000002</v>
      </c>
      <c r="M39" s="30">
        <f t="shared" si="4"/>
        <v>0</v>
      </c>
      <c r="N39" s="24">
        <f t="shared" si="5"/>
        <v>61.874187195778987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23.1" customHeight="1" x14ac:dyDescent="0.2">
      <c r="A40" s="13">
        <v>530807</v>
      </c>
      <c r="B40" s="12" t="s">
        <v>143</v>
      </c>
      <c r="C40" s="14" t="s">
        <v>77</v>
      </c>
      <c r="D40" s="31">
        <v>10808.8</v>
      </c>
      <c r="E40" s="29">
        <f t="shared" si="0"/>
        <v>0</v>
      </c>
      <c r="F40" s="31">
        <v>10808.8</v>
      </c>
      <c r="G40" s="29">
        <v>8375.33</v>
      </c>
      <c r="H40" s="29">
        <f t="shared" si="1"/>
        <v>8375.33</v>
      </c>
      <c r="I40" s="30">
        <v>8375.33</v>
      </c>
      <c r="J40" s="30">
        <v>8375.33</v>
      </c>
      <c r="K40" s="30">
        <f t="shared" si="2"/>
        <v>2433.4699999999993</v>
      </c>
      <c r="L40" s="30">
        <f t="shared" si="3"/>
        <v>2433.4699999999993</v>
      </c>
      <c r="M40" s="30">
        <f t="shared" si="4"/>
        <v>0</v>
      </c>
      <c r="N40" s="24">
        <f t="shared" si="5"/>
        <v>77.486214935978097</v>
      </c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s="45" customFormat="1" ht="23.1" customHeight="1" x14ac:dyDescent="0.2">
      <c r="A41" s="37">
        <v>530811</v>
      </c>
      <c r="B41" s="38" t="s">
        <v>143</v>
      </c>
      <c r="C41" s="39" t="s">
        <v>151</v>
      </c>
      <c r="D41" s="40">
        <v>10300</v>
      </c>
      <c r="E41" s="41">
        <f t="shared" si="0"/>
        <v>0</v>
      </c>
      <c r="F41" s="40">
        <v>10300</v>
      </c>
      <c r="G41" s="41">
        <v>437.64</v>
      </c>
      <c r="H41" s="41">
        <f t="shared" si="1"/>
        <v>437.64</v>
      </c>
      <c r="I41" s="42">
        <v>437.64</v>
      </c>
      <c r="J41" s="42">
        <v>437.64</v>
      </c>
      <c r="K41" s="30">
        <f t="shared" si="2"/>
        <v>9862.36</v>
      </c>
      <c r="L41" s="42">
        <f t="shared" si="3"/>
        <v>9862.36</v>
      </c>
      <c r="M41" s="42">
        <f t="shared" si="4"/>
        <v>0</v>
      </c>
      <c r="N41" s="43">
        <f t="shared" si="5"/>
        <v>4.2489320388349512</v>
      </c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</row>
    <row r="42" spans="1:26" ht="23.1" customHeight="1" x14ac:dyDescent="0.2">
      <c r="A42" s="13">
        <v>531404</v>
      </c>
      <c r="B42" s="12" t="s">
        <v>144</v>
      </c>
      <c r="C42" s="13" t="s">
        <v>78</v>
      </c>
      <c r="D42" s="31">
        <v>150</v>
      </c>
      <c r="E42" s="29">
        <f t="shared" si="0"/>
        <v>0</v>
      </c>
      <c r="F42" s="31">
        <v>150</v>
      </c>
      <c r="G42" s="29">
        <v>0</v>
      </c>
      <c r="H42" s="29">
        <f t="shared" si="1"/>
        <v>0</v>
      </c>
      <c r="I42" s="30">
        <v>0</v>
      </c>
      <c r="J42" s="31">
        <v>0</v>
      </c>
      <c r="K42" s="30">
        <f t="shared" si="2"/>
        <v>150</v>
      </c>
      <c r="L42" s="30">
        <f t="shared" si="3"/>
        <v>150</v>
      </c>
      <c r="M42" s="30">
        <f t="shared" si="4"/>
        <v>0</v>
      </c>
      <c r="N42" s="24">
        <f t="shared" si="5"/>
        <v>0</v>
      </c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23.1" customHeight="1" x14ac:dyDescent="0.2">
      <c r="A43" s="13">
        <v>531406</v>
      </c>
      <c r="B43" s="12" t="s">
        <v>144</v>
      </c>
      <c r="C43" s="13" t="s">
        <v>79</v>
      </c>
      <c r="D43" s="31">
        <v>177</v>
      </c>
      <c r="E43" s="29">
        <f t="shared" si="0"/>
        <v>0</v>
      </c>
      <c r="F43" s="31">
        <v>177</v>
      </c>
      <c r="G43" s="29">
        <v>0</v>
      </c>
      <c r="H43" s="29">
        <f t="shared" si="1"/>
        <v>0</v>
      </c>
      <c r="I43" s="30">
        <v>0</v>
      </c>
      <c r="J43" s="31">
        <v>0</v>
      </c>
      <c r="K43" s="30">
        <f t="shared" si="2"/>
        <v>177</v>
      </c>
      <c r="L43" s="30">
        <f t="shared" si="3"/>
        <v>177</v>
      </c>
      <c r="M43" s="30">
        <f t="shared" si="4"/>
        <v>0</v>
      </c>
      <c r="N43" s="24">
        <f t="shared" si="5"/>
        <v>0</v>
      </c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23.1" customHeight="1" x14ac:dyDescent="0.2">
      <c r="A44" s="13">
        <v>531407</v>
      </c>
      <c r="B44" s="12" t="s">
        <v>144</v>
      </c>
      <c r="C44" s="14" t="s">
        <v>80</v>
      </c>
      <c r="D44" s="31">
        <v>50</v>
      </c>
      <c r="E44" s="29">
        <f t="shared" si="0"/>
        <v>0</v>
      </c>
      <c r="F44" s="31">
        <v>50</v>
      </c>
      <c r="G44" s="29">
        <v>0</v>
      </c>
      <c r="H44" s="29">
        <f t="shared" si="1"/>
        <v>0</v>
      </c>
      <c r="I44" s="30">
        <v>0</v>
      </c>
      <c r="J44" s="31">
        <v>0</v>
      </c>
      <c r="K44" s="30">
        <f t="shared" si="2"/>
        <v>50</v>
      </c>
      <c r="L44" s="30">
        <f t="shared" si="3"/>
        <v>50</v>
      </c>
      <c r="M44" s="30">
        <f t="shared" si="4"/>
        <v>0</v>
      </c>
      <c r="N44" s="24">
        <f t="shared" si="5"/>
        <v>0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23.1" customHeight="1" x14ac:dyDescent="0.2">
      <c r="A45" s="13">
        <v>560106</v>
      </c>
      <c r="B45" s="12" t="s">
        <v>127</v>
      </c>
      <c r="C45" s="14" t="s">
        <v>81</v>
      </c>
      <c r="D45" s="31">
        <v>78000</v>
      </c>
      <c r="E45" s="29">
        <f t="shared" si="0"/>
        <v>25199</v>
      </c>
      <c r="F45" s="31">
        <v>103199</v>
      </c>
      <c r="G45" s="29">
        <v>63991.27</v>
      </c>
      <c r="H45" s="29">
        <f t="shared" si="1"/>
        <v>63991.27</v>
      </c>
      <c r="I45" s="30">
        <v>63991.27</v>
      </c>
      <c r="J45" s="30">
        <v>63991.27</v>
      </c>
      <c r="K45" s="30">
        <f t="shared" si="2"/>
        <v>39207.730000000003</v>
      </c>
      <c r="L45" s="30">
        <f t="shared" si="3"/>
        <v>39207.730000000003</v>
      </c>
      <c r="M45" s="30">
        <f t="shared" si="4"/>
        <v>0</v>
      </c>
      <c r="N45" s="24">
        <f t="shared" si="5"/>
        <v>62.007645422920767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3.1" customHeight="1" x14ac:dyDescent="0.2">
      <c r="A46" s="13">
        <v>560201</v>
      </c>
      <c r="B46" s="12" t="s">
        <v>127</v>
      </c>
      <c r="C46" s="13" t="s">
        <v>82</v>
      </c>
      <c r="D46" s="31">
        <v>203172.21</v>
      </c>
      <c r="E46" s="29">
        <f t="shared" si="0"/>
        <v>0</v>
      </c>
      <c r="F46" s="31">
        <v>203172.21</v>
      </c>
      <c r="G46" s="29">
        <v>151232.29</v>
      </c>
      <c r="H46" s="29">
        <f t="shared" si="1"/>
        <v>151232.29</v>
      </c>
      <c r="I46" s="30">
        <v>151232.29</v>
      </c>
      <c r="J46" s="30">
        <v>151232.29</v>
      </c>
      <c r="K46" s="30">
        <f t="shared" si="2"/>
        <v>51939.919999999984</v>
      </c>
      <c r="L46" s="30">
        <f t="shared" si="3"/>
        <v>51939.919999999984</v>
      </c>
      <c r="M46" s="30">
        <f t="shared" si="4"/>
        <v>0</v>
      </c>
      <c r="N46" s="24">
        <f t="shared" si="5"/>
        <v>74.435519503380903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23.1" customHeight="1" x14ac:dyDescent="0.2">
      <c r="A47" s="13">
        <v>560203</v>
      </c>
      <c r="B47" s="12" t="s">
        <v>127</v>
      </c>
      <c r="C47" s="13" t="s">
        <v>165</v>
      </c>
      <c r="D47" s="31">
        <v>33600.85</v>
      </c>
      <c r="E47" s="29">
        <v>0</v>
      </c>
      <c r="F47" s="31">
        <v>33600.85</v>
      </c>
      <c r="G47" s="29">
        <v>0</v>
      </c>
      <c r="H47" s="29">
        <f t="shared" si="1"/>
        <v>0</v>
      </c>
      <c r="I47" s="30">
        <v>0</v>
      </c>
      <c r="J47" s="30">
        <v>0</v>
      </c>
      <c r="K47" s="30">
        <f t="shared" si="2"/>
        <v>33600.85</v>
      </c>
      <c r="L47" s="30">
        <f t="shared" si="3"/>
        <v>33600.85</v>
      </c>
      <c r="M47" s="30">
        <f t="shared" si="4"/>
        <v>0</v>
      </c>
      <c r="N47" s="24">
        <f t="shared" si="5"/>
        <v>0</v>
      </c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23.1" customHeight="1" x14ac:dyDescent="0.2">
      <c r="A48" s="13">
        <v>570102</v>
      </c>
      <c r="B48" s="12" t="s">
        <v>128</v>
      </c>
      <c r="C48" s="14" t="s">
        <v>83</v>
      </c>
      <c r="D48" s="31">
        <v>1350</v>
      </c>
      <c r="E48" s="29">
        <f t="shared" si="0"/>
        <v>0</v>
      </c>
      <c r="F48" s="31">
        <v>1350</v>
      </c>
      <c r="G48" s="29">
        <v>331.2</v>
      </c>
      <c r="H48" s="29">
        <f t="shared" si="1"/>
        <v>331.2</v>
      </c>
      <c r="I48" s="30">
        <v>331.2</v>
      </c>
      <c r="J48" s="31">
        <v>331.2</v>
      </c>
      <c r="K48" s="30">
        <f t="shared" si="2"/>
        <v>1018.8</v>
      </c>
      <c r="L48" s="30">
        <f t="shared" si="3"/>
        <v>1018.8</v>
      </c>
      <c r="M48" s="30">
        <f t="shared" si="4"/>
        <v>0</v>
      </c>
      <c r="N48" s="24">
        <f t="shared" si="5"/>
        <v>24.533333333333331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23.1" customHeight="1" x14ac:dyDescent="0.2">
      <c r="A49" s="13">
        <v>570201</v>
      </c>
      <c r="B49" s="12" t="s">
        <v>128</v>
      </c>
      <c r="C49" s="13" t="s">
        <v>84</v>
      </c>
      <c r="D49" s="31">
        <v>35000</v>
      </c>
      <c r="E49" s="29">
        <f t="shared" si="0"/>
        <v>0</v>
      </c>
      <c r="F49" s="31">
        <v>35000</v>
      </c>
      <c r="G49" s="29">
        <v>11608.99</v>
      </c>
      <c r="H49" s="29">
        <f t="shared" si="1"/>
        <v>11608.99</v>
      </c>
      <c r="I49" s="30">
        <v>11608.99</v>
      </c>
      <c r="J49" s="30">
        <v>11608.99</v>
      </c>
      <c r="K49" s="30">
        <f t="shared" si="2"/>
        <v>23391.010000000002</v>
      </c>
      <c r="L49" s="30">
        <f t="shared" si="3"/>
        <v>23391.010000000002</v>
      </c>
      <c r="M49" s="30">
        <f t="shared" si="4"/>
        <v>0</v>
      </c>
      <c r="N49" s="24">
        <f t="shared" si="5"/>
        <v>33.16854285714286</v>
      </c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23.1" customHeight="1" x14ac:dyDescent="0.2">
      <c r="A50" s="13">
        <v>570203</v>
      </c>
      <c r="B50" s="12" t="s">
        <v>128</v>
      </c>
      <c r="C50" s="13" t="s">
        <v>85</v>
      </c>
      <c r="D50" s="31">
        <v>4050</v>
      </c>
      <c r="E50" s="29">
        <f t="shared" si="0"/>
        <v>0</v>
      </c>
      <c r="F50" s="31">
        <v>4050</v>
      </c>
      <c r="G50" s="29">
        <v>1974.34</v>
      </c>
      <c r="H50" s="29">
        <f t="shared" si="1"/>
        <v>1974.34</v>
      </c>
      <c r="I50" s="30">
        <v>1974.34</v>
      </c>
      <c r="J50" s="30">
        <v>1974.34</v>
      </c>
      <c r="K50" s="30">
        <f t="shared" si="2"/>
        <v>2075.66</v>
      </c>
      <c r="L50" s="30">
        <f t="shared" si="3"/>
        <v>2075.66</v>
      </c>
      <c r="M50" s="30">
        <f t="shared" si="4"/>
        <v>0</v>
      </c>
      <c r="N50" s="24">
        <f t="shared" si="5"/>
        <v>48.749135802469134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23.1" customHeight="1" x14ac:dyDescent="0.2">
      <c r="A51" s="13">
        <v>570206</v>
      </c>
      <c r="B51" s="12" t="s">
        <v>128</v>
      </c>
      <c r="C51" s="13" t="s">
        <v>86</v>
      </c>
      <c r="D51" s="31">
        <v>1000</v>
      </c>
      <c r="E51" s="29">
        <f t="shared" si="0"/>
        <v>1000</v>
      </c>
      <c r="F51" s="31">
        <v>2000</v>
      </c>
      <c r="G51" s="29">
        <v>1084.78</v>
      </c>
      <c r="H51" s="29">
        <f t="shared" si="1"/>
        <v>1084.78</v>
      </c>
      <c r="I51" s="30">
        <v>1084.78</v>
      </c>
      <c r="J51" s="30">
        <v>1084.78</v>
      </c>
      <c r="K51" s="30">
        <f t="shared" si="2"/>
        <v>915.22</v>
      </c>
      <c r="L51" s="30">
        <f t="shared" si="3"/>
        <v>915.22</v>
      </c>
      <c r="M51" s="30">
        <f t="shared" si="4"/>
        <v>0</v>
      </c>
      <c r="N51" s="24">
        <f t="shared" si="5"/>
        <v>54.239000000000004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23.1" customHeight="1" x14ac:dyDescent="0.2">
      <c r="A52" s="13">
        <v>570216</v>
      </c>
      <c r="B52" s="12" t="s">
        <v>128</v>
      </c>
      <c r="C52" s="13" t="s">
        <v>87</v>
      </c>
      <c r="D52" s="31">
        <v>1000</v>
      </c>
      <c r="E52" s="29">
        <f t="shared" si="0"/>
        <v>0</v>
      </c>
      <c r="F52" s="31">
        <v>1000</v>
      </c>
      <c r="G52" s="29">
        <v>476.76</v>
      </c>
      <c r="H52" s="29">
        <f t="shared" si="1"/>
        <v>476.76</v>
      </c>
      <c r="I52" s="30">
        <v>476.76</v>
      </c>
      <c r="J52" s="30">
        <v>476.76</v>
      </c>
      <c r="K52" s="30">
        <f t="shared" si="2"/>
        <v>523.24</v>
      </c>
      <c r="L52" s="30">
        <f t="shared" si="3"/>
        <v>523.24</v>
      </c>
      <c r="M52" s="30">
        <f t="shared" si="4"/>
        <v>0</v>
      </c>
      <c r="N52" s="24">
        <f t="shared" si="5"/>
        <v>47.676000000000002</v>
      </c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23.1" customHeight="1" x14ac:dyDescent="0.2">
      <c r="A53" s="13">
        <v>570218</v>
      </c>
      <c r="B53" s="12" t="s">
        <v>128</v>
      </c>
      <c r="C53" s="13" t="s">
        <v>88</v>
      </c>
      <c r="D53" s="31">
        <v>2000</v>
      </c>
      <c r="E53" s="29">
        <f t="shared" si="0"/>
        <v>1000</v>
      </c>
      <c r="F53" s="31">
        <v>3000</v>
      </c>
      <c r="G53" s="29">
        <v>1999.74</v>
      </c>
      <c r="H53" s="29">
        <f t="shared" si="1"/>
        <v>1999.74</v>
      </c>
      <c r="I53" s="30">
        <v>1999.74</v>
      </c>
      <c r="J53" s="30">
        <v>1999.74</v>
      </c>
      <c r="K53" s="30">
        <f t="shared" si="2"/>
        <v>1000.26</v>
      </c>
      <c r="L53" s="30">
        <f t="shared" si="3"/>
        <v>1000.26</v>
      </c>
      <c r="M53" s="30">
        <f t="shared" si="4"/>
        <v>0</v>
      </c>
      <c r="N53" s="24">
        <f t="shared" si="5"/>
        <v>66.658000000000001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23.1" customHeight="1" x14ac:dyDescent="0.2">
      <c r="A54" s="13">
        <v>580102</v>
      </c>
      <c r="B54" s="12" t="s">
        <v>129</v>
      </c>
      <c r="C54" s="13" t="s">
        <v>89</v>
      </c>
      <c r="D54" s="31">
        <v>25000</v>
      </c>
      <c r="E54" s="29">
        <f t="shared" si="0"/>
        <v>35000</v>
      </c>
      <c r="F54" s="31">
        <v>60000</v>
      </c>
      <c r="G54" s="29">
        <v>33546.660000000003</v>
      </c>
      <c r="H54" s="29">
        <f t="shared" si="1"/>
        <v>33546.660000000003</v>
      </c>
      <c r="I54" s="30">
        <v>33546.660000000003</v>
      </c>
      <c r="J54" s="30">
        <v>33546.660000000003</v>
      </c>
      <c r="K54" s="30">
        <f t="shared" si="2"/>
        <v>26453.339999999997</v>
      </c>
      <c r="L54" s="30">
        <f t="shared" si="3"/>
        <v>26453.339999999997</v>
      </c>
      <c r="M54" s="30">
        <f t="shared" si="4"/>
        <v>0</v>
      </c>
      <c r="N54" s="24">
        <f t="shared" si="5"/>
        <v>55.911100000000005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23.1" customHeight="1" x14ac:dyDescent="0.2">
      <c r="A55" s="13">
        <v>580204</v>
      </c>
      <c r="B55" s="12" t="s">
        <v>129</v>
      </c>
      <c r="C55" s="13" t="s">
        <v>90</v>
      </c>
      <c r="D55" s="31">
        <v>159848.48000000001</v>
      </c>
      <c r="E55" s="29">
        <f t="shared" si="0"/>
        <v>-5000</v>
      </c>
      <c r="F55" s="31">
        <v>154848.48000000001</v>
      </c>
      <c r="G55" s="29">
        <v>69218.91</v>
      </c>
      <c r="H55" s="29">
        <f t="shared" si="1"/>
        <v>69218.91</v>
      </c>
      <c r="I55" s="30">
        <v>69218.91</v>
      </c>
      <c r="J55" s="30">
        <v>69218.91</v>
      </c>
      <c r="K55" s="30">
        <f t="shared" si="2"/>
        <v>85629.57</v>
      </c>
      <c r="L55" s="30">
        <f t="shared" si="3"/>
        <v>85629.57</v>
      </c>
      <c r="M55" s="30">
        <f t="shared" si="4"/>
        <v>0</v>
      </c>
      <c r="N55" s="24">
        <f t="shared" si="5"/>
        <v>44.701058738193623</v>
      </c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23.1" customHeight="1" x14ac:dyDescent="0.2">
      <c r="A56" s="13">
        <v>710105</v>
      </c>
      <c r="B56" s="12" t="s">
        <v>130</v>
      </c>
      <c r="C56" s="13" t="s">
        <v>15</v>
      </c>
      <c r="D56" s="31">
        <v>245940</v>
      </c>
      <c r="E56" s="29">
        <f t="shared" si="0"/>
        <v>-1115.640000000014</v>
      </c>
      <c r="F56" s="31">
        <v>244824.36</v>
      </c>
      <c r="G56" s="29">
        <v>163840</v>
      </c>
      <c r="H56" s="29">
        <f t="shared" si="1"/>
        <v>163840</v>
      </c>
      <c r="I56" s="30">
        <v>163840</v>
      </c>
      <c r="J56" s="30">
        <v>160107.32999999999</v>
      </c>
      <c r="K56" s="30">
        <f t="shared" si="2"/>
        <v>80984.359999999986</v>
      </c>
      <c r="L56" s="30">
        <f t="shared" si="3"/>
        <v>80984.359999999986</v>
      </c>
      <c r="M56" s="30">
        <f t="shared" si="4"/>
        <v>3732.6700000000128</v>
      </c>
      <c r="N56" s="24">
        <f t="shared" si="5"/>
        <v>66.9214452352699</v>
      </c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23.1" customHeight="1" x14ac:dyDescent="0.2">
      <c r="A57" s="13">
        <v>710106</v>
      </c>
      <c r="B57" s="12" t="s">
        <v>130</v>
      </c>
      <c r="C57" s="13" t="s">
        <v>16</v>
      </c>
      <c r="D57" s="31">
        <v>543340.31000000006</v>
      </c>
      <c r="E57" s="29">
        <f t="shared" si="0"/>
        <v>-1880</v>
      </c>
      <c r="F57" s="31">
        <v>541460.31000000006</v>
      </c>
      <c r="G57" s="29">
        <v>358852.08</v>
      </c>
      <c r="H57" s="29">
        <f t="shared" si="1"/>
        <v>358852.08</v>
      </c>
      <c r="I57" s="30">
        <v>358852.08</v>
      </c>
      <c r="J57" s="30">
        <v>348487.49</v>
      </c>
      <c r="K57" s="30">
        <f t="shared" si="2"/>
        <v>182608.23000000004</v>
      </c>
      <c r="L57" s="30">
        <f t="shared" si="3"/>
        <v>182608.23000000004</v>
      </c>
      <c r="M57" s="30">
        <f t="shared" si="4"/>
        <v>10364.590000000026</v>
      </c>
      <c r="N57" s="24">
        <f t="shared" si="5"/>
        <v>66.274863248979415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23.1" customHeight="1" x14ac:dyDescent="0.2">
      <c r="A58" s="13">
        <v>710203</v>
      </c>
      <c r="B58" s="12" t="s">
        <v>130</v>
      </c>
      <c r="C58" s="13" t="s">
        <v>91</v>
      </c>
      <c r="D58" s="31">
        <v>93502.45</v>
      </c>
      <c r="E58" s="29">
        <f t="shared" si="0"/>
        <v>735</v>
      </c>
      <c r="F58" s="31">
        <v>94237.45</v>
      </c>
      <c r="G58" s="29">
        <v>5167.12</v>
      </c>
      <c r="H58" s="29">
        <f t="shared" si="1"/>
        <v>5167.12</v>
      </c>
      <c r="I58" s="30">
        <v>5167.12</v>
      </c>
      <c r="J58" s="31">
        <v>4893.49</v>
      </c>
      <c r="K58" s="30">
        <f t="shared" si="2"/>
        <v>89070.33</v>
      </c>
      <c r="L58" s="30">
        <f t="shared" si="3"/>
        <v>89070.33</v>
      </c>
      <c r="M58" s="30">
        <f t="shared" si="4"/>
        <v>273.63000000000011</v>
      </c>
      <c r="N58" s="24">
        <f t="shared" si="5"/>
        <v>5.4830855461390344</v>
      </c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23.1" customHeight="1" x14ac:dyDescent="0.2">
      <c r="A59" s="13">
        <v>710204</v>
      </c>
      <c r="B59" s="12" t="s">
        <v>130</v>
      </c>
      <c r="C59" s="13" t="s">
        <v>92</v>
      </c>
      <c r="D59" s="31">
        <v>58950</v>
      </c>
      <c r="E59" s="29">
        <f t="shared" si="0"/>
        <v>0</v>
      </c>
      <c r="F59" s="31">
        <v>58950</v>
      </c>
      <c r="G59" s="29">
        <v>46970.63</v>
      </c>
      <c r="H59" s="29">
        <f t="shared" si="1"/>
        <v>46970.63</v>
      </c>
      <c r="I59" s="30">
        <v>46970.63</v>
      </c>
      <c r="J59" s="31">
        <v>46602.71</v>
      </c>
      <c r="K59" s="30">
        <f t="shared" si="2"/>
        <v>11979.370000000003</v>
      </c>
      <c r="L59" s="30">
        <f t="shared" si="3"/>
        <v>11979.370000000003</v>
      </c>
      <c r="M59" s="30">
        <f t="shared" si="4"/>
        <v>367.91999999999825</v>
      </c>
      <c r="N59" s="24">
        <f t="shared" si="5"/>
        <v>79.678761662425785</v>
      </c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23.1" customHeight="1" x14ac:dyDescent="0.2">
      <c r="A60" s="13">
        <v>710401</v>
      </c>
      <c r="B60" s="12" t="s">
        <v>130</v>
      </c>
      <c r="C60" s="13" t="s">
        <v>46</v>
      </c>
      <c r="D60" s="31">
        <v>4536</v>
      </c>
      <c r="E60" s="29">
        <f t="shared" si="0"/>
        <v>0</v>
      </c>
      <c r="F60" s="31">
        <v>4536</v>
      </c>
      <c r="G60" s="29">
        <v>2786.06</v>
      </c>
      <c r="H60" s="29">
        <f t="shared" si="1"/>
        <v>2786.06</v>
      </c>
      <c r="I60" s="30">
        <v>2786.06</v>
      </c>
      <c r="J60" s="30">
        <v>2786.06</v>
      </c>
      <c r="K60" s="30">
        <f t="shared" si="2"/>
        <v>1749.94</v>
      </c>
      <c r="L60" s="30">
        <f t="shared" si="3"/>
        <v>1749.94</v>
      </c>
      <c r="M60" s="30">
        <f t="shared" si="4"/>
        <v>0</v>
      </c>
      <c r="N60" s="24">
        <f t="shared" si="5"/>
        <v>61.421075837742499</v>
      </c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3.1" customHeight="1" x14ac:dyDescent="0.2">
      <c r="A61" s="13">
        <v>710408</v>
      </c>
      <c r="B61" s="12" t="s">
        <v>130</v>
      </c>
      <c r="C61" s="13" t="s">
        <v>47</v>
      </c>
      <c r="D61" s="31">
        <v>17706.84</v>
      </c>
      <c r="E61" s="29">
        <f t="shared" si="0"/>
        <v>0</v>
      </c>
      <c r="F61" s="31">
        <v>17706.84</v>
      </c>
      <c r="G61" s="29">
        <v>11281.52</v>
      </c>
      <c r="H61" s="29">
        <f t="shared" si="1"/>
        <v>11281.52</v>
      </c>
      <c r="I61" s="30">
        <v>11281.52</v>
      </c>
      <c r="J61" s="30">
        <v>11281.52</v>
      </c>
      <c r="K61" s="30">
        <f t="shared" si="2"/>
        <v>6425.32</v>
      </c>
      <c r="L61" s="30">
        <f t="shared" si="3"/>
        <v>6425.32</v>
      </c>
      <c r="M61" s="30">
        <f t="shared" si="4"/>
        <v>0</v>
      </c>
      <c r="N61" s="24">
        <f t="shared" si="5"/>
        <v>63.712779920076088</v>
      </c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23.1" customHeight="1" x14ac:dyDescent="0.2">
      <c r="A62" s="13">
        <v>710509</v>
      </c>
      <c r="B62" s="12" t="s">
        <v>130</v>
      </c>
      <c r="C62" s="13" t="s">
        <v>48</v>
      </c>
      <c r="D62" s="31">
        <v>59633</v>
      </c>
      <c r="E62" s="29">
        <f t="shared" si="0"/>
        <v>0</v>
      </c>
      <c r="F62" s="31">
        <v>59633</v>
      </c>
      <c r="G62" s="29">
        <v>32193.99</v>
      </c>
      <c r="H62" s="29">
        <f t="shared" si="1"/>
        <v>32193.99</v>
      </c>
      <c r="I62" s="30">
        <v>32193.99</v>
      </c>
      <c r="J62" s="31">
        <v>31771.93</v>
      </c>
      <c r="K62" s="30">
        <f t="shared" si="2"/>
        <v>27439.01</v>
      </c>
      <c r="L62" s="30">
        <f t="shared" si="3"/>
        <v>27439.01</v>
      </c>
      <c r="M62" s="30">
        <f t="shared" si="4"/>
        <v>422.06000000000131</v>
      </c>
      <c r="N62" s="24">
        <f t="shared" si="5"/>
        <v>53.986869686247552</v>
      </c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23.1" customHeight="1" x14ac:dyDescent="0.2">
      <c r="A63" s="13">
        <v>710510</v>
      </c>
      <c r="B63" s="12" t="s">
        <v>130</v>
      </c>
      <c r="C63" s="13" t="s">
        <v>49</v>
      </c>
      <c r="D63" s="31">
        <v>243922.18</v>
      </c>
      <c r="E63" s="29">
        <f t="shared" ref="E63:E127" si="6">+F63-D63</f>
        <v>10300</v>
      </c>
      <c r="F63" s="31">
        <v>254222.18</v>
      </c>
      <c r="G63" s="29">
        <v>101552.2</v>
      </c>
      <c r="H63" s="29">
        <f t="shared" ref="H63:H127" si="7">+G63</f>
        <v>101552.2</v>
      </c>
      <c r="I63" s="30">
        <v>101552.2</v>
      </c>
      <c r="J63" s="31">
        <v>99743.29</v>
      </c>
      <c r="K63" s="30">
        <f t="shared" si="2"/>
        <v>152669.97999999998</v>
      </c>
      <c r="L63" s="30">
        <f t="shared" si="3"/>
        <v>152669.97999999998</v>
      </c>
      <c r="M63" s="30">
        <f t="shared" si="4"/>
        <v>1808.9100000000035</v>
      </c>
      <c r="N63" s="24">
        <f t="shared" si="5"/>
        <v>39.946239151910348</v>
      </c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23.1" customHeight="1" x14ac:dyDescent="0.2">
      <c r="A64" s="13">
        <v>710512</v>
      </c>
      <c r="B64" s="12" t="s">
        <v>130</v>
      </c>
      <c r="C64" s="13" t="s">
        <v>50</v>
      </c>
      <c r="D64" s="31">
        <v>15764</v>
      </c>
      <c r="E64" s="29">
        <f t="shared" si="6"/>
        <v>0</v>
      </c>
      <c r="F64" s="31">
        <v>15764</v>
      </c>
      <c r="G64" s="29">
        <v>7050.92</v>
      </c>
      <c r="H64" s="29">
        <f t="shared" si="7"/>
        <v>7050.92</v>
      </c>
      <c r="I64" s="30">
        <v>7050.92</v>
      </c>
      <c r="J64" s="30">
        <v>7050.92</v>
      </c>
      <c r="K64" s="30">
        <f t="shared" si="2"/>
        <v>8713.08</v>
      </c>
      <c r="L64" s="30">
        <f t="shared" si="3"/>
        <v>8713.08</v>
      </c>
      <c r="M64" s="30">
        <f t="shared" si="4"/>
        <v>0</v>
      </c>
      <c r="N64" s="24">
        <f t="shared" si="5"/>
        <v>44.727987820350165</v>
      </c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23.1" customHeight="1" x14ac:dyDescent="0.2">
      <c r="A65" s="13">
        <v>710601</v>
      </c>
      <c r="B65" s="12" t="s">
        <v>130</v>
      </c>
      <c r="C65" s="13" t="s">
        <v>51</v>
      </c>
      <c r="D65" s="31">
        <v>133731.26999999999</v>
      </c>
      <c r="E65" s="29">
        <f t="shared" si="6"/>
        <v>983.43000000002212</v>
      </c>
      <c r="F65" s="31">
        <v>134714.70000000001</v>
      </c>
      <c r="G65" s="29">
        <v>77127.320000000007</v>
      </c>
      <c r="H65" s="29">
        <f t="shared" si="7"/>
        <v>77127.320000000007</v>
      </c>
      <c r="I65" s="30">
        <v>77127.320000000007</v>
      </c>
      <c r="J65" s="30">
        <v>67759.95</v>
      </c>
      <c r="K65" s="30">
        <f t="shared" si="2"/>
        <v>57587.380000000005</v>
      </c>
      <c r="L65" s="30">
        <f t="shared" si="3"/>
        <v>57587.380000000005</v>
      </c>
      <c r="M65" s="30">
        <f t="shared" si="4"/>
        <v>9367.3700000000099</v>
      </c>
      <c r="N65" s="24">
        <f t="shared" si="5"/>
        <v>57.252341429702923</v>
      </c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23.1" customHeight="1" x14ac:dyDescent="0.2">
      <c r="A66" s="13">
        <v>710602</v>
      </c>
      <c r="B66" s="12" t="s">
        <v>130</v>
      </c>
      <c r="C66" s="13" t="s">
        <v>52</v>
      </c>
      <c r="D66" s="31">
        <v>90283.73</v>
      </c>
      <c r="E66" s="29">
        <f t="shared" si="6"/>
        <v>472.5</v>
      </c>
      <c r="F66" s="31">
        <v>90756.23</v>
      </c>
      <c r="G66" s="29">
        <v>47598.6</v>
      </c>
      <c r="H66" s="29">
        <f t="shared" si="7"/>
        <v>47598.6</v>
      </c>
      <c r="I66" s="30">
        <v>47598.6</v>
      </c>
      <c r="J66" s="30">
        <v>47598.6</v>
      </c>
      <c r="K66" s="30">
        <f t="shared" si="2"/>
        <v>43157.63</v>
      </c>
      <c r="L66" s="30">
        <f t="shared" si="3"/>
        <v>43157.63</v>
      </c>
      <c r="M66" s="30">
        <f t="shared" si="4"/>
        <v>0</v>
      </c>
      <c r="N66" s="24">
        <f t="shared" si="5"/>
        <v>52.446647464311816</v>
      </c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23.1" customHeight="1" x14ac:dyDescent="0.2">
      <c r="A67" s="13">
        <v>710704</v>
      </c>
      <c r="B67" s="12" t="s">
        <v>130</v>
      </c>
      <c r="C67" s="13" t="s">
        <v>93</v>
      </c>
      <c r="D67" s="31">
        <v>2010.74</v>
      </c>
      <c r="E67" s="29">
        <f t="shared" si="6"/>
        <v>399.99999999999977</v>
      </c>
      <c r="F67" s="31">
        <v>2410.7399999999998</v>
      </c>
      <c r="G67" s="29">
        <v>2319.9699999999998</v>
      </c>
      <c r="H67" s="29">
        <f t="shared" si="7"/>
        <v>2319.9699999999998</v>
      </c>
      <c r="I67" s="30">
        <v>2010.73</v>
      </c>
      <c r="J67" s="31">
        <v>2010.73</v>
      </c>
      <c r="K67" s="30">
        <f t="shared" ref="K67:K128" si="8">+F67-H67</f>
        <v>90.769999999999982</v>
      </c>
      <c r="L67" s="30">
        <f t="shared" si="3"/>
        <v>400.00999999999976</v>
      </c>
      <c r="M67" s="30">
        <f t="shared" si="4"/>
        <v>0</v>
      </c>
      <c r="N67" s="24">
        <f t="shared" si="5"/>
        <v>83.407169582783709</v>
      </c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23.1" customHeight="1" x14ac:dyDescent="0.2">
      <c r="A68" s="13">
        <v>710707</v>
      </c>
      <c r="B68" s="12" t="s">
        <v>130</v>
      </c>
      <c r="C68" s="13" t="s">
        <v>94</v>
      </c>
      <c r="D68" s="31">
        <v>2172.52</v>
      </c>
      <c r="E68" s="29">
        <f t="shared" si="6"/>
        <v>878.13999999999987</v>
      </c>
      <c r="F68" s="31">
        <v>3050.66</v>
      </c>
      <c r="G68" s="29">
        <v>2629.33</v>
      </c>
      <c r="H68" s="29">
        <f t="shared" si="7"/>
        <v>2629.33</v>
      </c>
      <c r="I68" s="30">
        <v>2629.33</v>
      </c>
      <c r="J68" s="31">
        <v>2629.33</v>
      </c>
      <c r="K68" s="30">
        <f t="shared" si="8"/>
        <v>421.32999999999993</v>
      </c>
      <c r="L68" s="30">
        <f t="shared" si="3"/>
        <v>421.32999999999993</v>
      </c>
      <c r="M68" s="30">
        <f t="shared" si="4"/>
        <v>0</v>
      </c>
      <c r="N68" s="24">
        <f t="shared" si="5"/>
        <v>86.188890272924539</v>
      </c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23.1" customHeight="1" x14ac:dyDescent="0.2">
      <c r="A69" s="13">
        <v>710711</v>
      </c>
      <c r="B69" s="12" t="s">
        <v>130</v>
      </c>
      <c r="C69" s="13" t="s">
        <v>55</v>
      </c>
      <c r="D69" s="31">
        <v>171137.82</v>
      </c>
      <c r="E69" s="29">
        <f t="shared" si="6"/>
        <v>5000</v>
      </c>
      <c r="F69" s="31">
        <v>176137.82</v>
      </c>
      <c r="G69" s="29">
        <v>131750</v>
      </c>
      <c r="H69" s="29">
        <f t="shared" si="7"/>
        <v>131750</v>
      </c>
      <c r="I69" s="30">
        <v>131750</v>
      </c>
      <c r="J69" s="31">
        <v>131750</v>
      </c>
      <c r="K69" s="30">
        <f t="shared" si="8"/>
        <v>44387.820000000007</v>
      </c>
      <c r="L69" s="30">
        <f t="shared" si="3"/>
        <v>44387.820000000007</v>
      </c>
      <c r="M69" s="30">
        <f t="shared" si="4"/>
        <v>0</v>
      </c>
      <c r="N69" s="24">
        <f t="shared" si="5"/>
        <v>74.799381529758918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23.1" customHeight="1" x14ac:dyDescent="0.2">
      <c r="A70" s="13">
        <v>730104</v>
      </c>
      <c r="B70" s="12" t="s">
        <v>131</v>
      </c>
      <c r="C70" s="13" t="s">
        <v>56</v>
      </c>
      <c r="D70" s="31">
        <v>3320</v>
      </c>
      <c r="E70" s="29">
        <f t="shared" si="6"/>
        <v>0</v>
      </c>
      <c r="F70" s="31">
        <v>3320</v>
      </c>
      <c r="G70" s="29">
        <v>3017.87</v>
      </c>
      <c r="H70" s="29">
        <f t="shared" si="7"/>
        <v>3017.87</v>
      </c>
      <c r="I70" s="30">
        <v>3017.87</v>
      </c>
      <c r="J70" s="30">
        <v>3017.87</v>
      </c>
      <c r="K70" s="30">
        <f t="shared" si="8"/>
        <v>302.13000000000011</v>
      </c>
      <c r="L70" s="30">
        <f t="shared" ref="L70:L128" si="9">+F70-I70</f>
        <v>302.13000000000011</v>
      </c>
      <c r="M70" s="30">
        <f t="shared" ref="M70:M128" si="10">+I70-J70</f>
        <v>0</v>
      </c>
      <c r="N70" s="24">
        <f t="shared" ref="N70:N128" si="11">I70/F70*100</f>
        <v>90.899698795180711</v>
      </c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23.1" customHeight="1" x14ac:dyDescent="0.2">
      <c r="A71" s="13">
        <v>730105</v>
      </c>
      <c r="B71" s="12" t="s">
        <v>131</v>
      </c>
      <c r="C71" s="13" t="s">
        <v>57</v>
      </c>
      <c r="D71" s="31">
        <v>480</v>
      </c>
      <c r="E71" s="29">
        <f t="shared" si="6"/>
        <v>0</v>
      </c>
      <c r="F71" s="31">
        <v>480</v>
      </c>
      <c r="G71" s="29">
        <v>55.54</v>
      </c>
      <c r="H71" s="29">
        <f t="shared" si="7"/>
        <v>55.54</v>
      </c>
      <c r="I71" s="30">
        <v>55.54</v>
      </c>
      <c r="J71" s="31">
        <v>55.54</v>
      </c>
      <c r="K71" s="30">
        <f t="shared" si="8"/>
        <v>424.46</v>
      </c>
      <c r="L71" s="30">
        <f t="shared" si="9"/>
        <v>424.46</v>
      </c>
      <c r="M71" s="30">
        <f t="shared" si="10"/>
        <v>0</v>
      </c>
      <c r="N71" s="24">
        <f t="shared" si="11"/>
        <v>11.570833333333333</v>
      </c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23.1" customHeight="1" x14ac:dyDescent="0.2">
      <c r="A72" s="13">
        <v>730106</v>
      </c>
      <c r="B72" s="12" t="s">
        <v>131</v>
      </c>
      <c r="C72" s="13" t="s">
        <v>58</v>
      </c>
      <c r="D72" s="31">
        <v>100</v>
      </c>
      <c r="E72" s="29">
        <f t="shared" si="6"/>
        <v>0</v>
      </c>
      <c r="F72" s="31">
        <v>100</v>
      </c>
      <c r="G72" s="29">
        <v>9.98</v>
      </c>
      <c r="H72" s="29">
        <f t="shared" si="7"/>
        <v>9.98</v>
      </c>
      <c r="I72" s="30">
        <v>9.98</v>
      </c>
      <c r="J72" s="31">
        <v>9.98</v>
      </c>
      <c r="K72" s="30">
        <f t="shared" si="8"/>
        <v>90.02</v>
      </c>
      <c r="L72" s="30">
        <f t="shared" si="9"/>
        <v>90.02</v>
      </c>
      <c r="M72" s="30">
        <f t="shared" si="10"/>
        <v>0</v>
      </c>
      <c r="N72" s="24">
        <f t="shared" si="11"/>
        <v>9.98</v>
      </c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23.1" customHeight="1" x14ac:dyDescent="0.2">
      <c r="A73" s="13">
        <v>730201</v>
      </c>
      <c r="B73" s="12" t="s">
        <v>131</v>
      </c>
      <c r="C73" s="13" t="s">
        <v>59</v>
      </c>
      <c r="D73" s="31">
        <v>500</v>
      </c>
      <c r="E73" s="29">
        <f t="shared" si="6"/>
        <v>0</v>
      </c>
      <c r="F73" s="31">
        <v>500</v>
      </c>
      <c r="G73" s="29">
        <v>0</v>
      </c>
      <c r="H73" s="29">
        <f t="shared" si="7"/>
        <v>0</v>
      </c>
      <c r="I73" s="30">
        <v>0</v>
      </c>
      <c r="J73" s="31">
        <v>0</v>
      </c>
      <c r="K73" s="30">
        <f t="shared" si="8"/>
        <v>500</v>
      </c>
      <c r="L73" s="30">
        <f t="shared" si="9"/>
        <v>500</v>
      </c>
      <c r="M73" s="30">
        <f t="shared" si="10"/>
        <v>0</v>
      </c>
      <c r="N73" s="24">
        <f t="shared" si="11"/>
        <v>0</v>
      </c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23.1" customHeight="1" x14ac:dyDescent="0.2">
      <c r="A74" s="13">
        <v>730202</v>
      </c>
      <c r="B74" s="12" t="s">
        <v>131</v>
      </c>
      <c r="C74" s="13" t="s">
        <v>60</v>
      </c>
      <c r="D74" s="31">
        <v>300</v>
      </c>
      <c r="E74" s="29">
        <f t="shared" si="6"/>
        <v>0</v>
      </c>
      <c r="F74" s="31">
        <v>300</v>
      </c>
      <c r="G74" s="29">
        <v>0</v>
      </c>
      <c r="H74" s="29">
        <f t="shared" si="7"/>
        <v>0</v>
      </c>
      <c r="I74" s="30">
        <v>0</v>
      </c>
      <c r="J74" s="31">
        <v>0</v>
      </c>
      <c r="K74" s="30">
        <f t="shared" si="8"/>
        <v>300</v>
      </c>
      <c r="L74" s="30">
        <f t="shared" si="9"/>
        <v>300</v>
      </c>
      <c r="M74" s="30">
        <f t="shared" si="10"/>
        <v>0</v>
      </c>
      <c r="N74" s="24">
        <f t="shared" si="11"/>
        <v>0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23.1" customHeight="1" x14ac:dyDescent="0.2">
      <c r="A75" s="13">
        <v>730204</v>
      </c>
      <c r="B75" s="12" t="s">
        <v>131</v>
      </c>
      <c r="C75" s="13" t="s">
        <v>61</v>
      </c>
      <c r="D75" s="31">
        <v>10399</v>
      </c>
      <c r="E75" s="29">
        <f t="shared" si="6"/>
        <v>1500</v>
      </c>
      <c r="F75" s="31">
        <v>11899</v>
      </c>
      <c r="G75" s="29">
        <v>1386.32</v>
      </c>
      <c r="H75" s="29">
        <f t="shared" si="7"/>
        <v>1386.32</v>
      </c>
      <c r="I75" s="30">
        <v>1386.32</v>
      </c>
      <c r="J75" s="31">
        <v>1386.32</v>
      </c>
      <c r="K75" s="30">
        <f t="shared" si="8"/>
        <v>10512.68</v>
      </c>
      <c r="L75" s="30">
        <f t="shared" si="9"/>
        <v>10512.68</v>
      </c>
      <c r="M75" s="30">
        <f t="shared" si="10"/>
        <v>0</v>
      </c>
      <c r="N75" s="24">
        <f t="shared" si="11"/>
        <v>11.650726951844693</v>
      </c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3.1" customHeight="1" x14ac:dyDescent="0.2">
      <c r="A76" s="13">
        <v>730205</v>
      </c>
      <c r="B76" s="12" t="s">
        <v>131</v>
      </c>
      <c r="C76" s="13" t="s">
        <v>95</v>
      </c>
      <c r="D76" s="31">
        <v>45785.23</v>
      </c>
      <c r="E76" s="29">
        <f t="shared" si="6"/>
        <v>15500</v>
      </c>
      <c r="F76" s="31">
        <v>61285.23</v>
      </c>
      <c r="G76" s="29">
        <v>11836</v>
      </c>
      <c r="H76" s="29">
        <f t="shared" si="7"/>
        <v>11836</v>
      </c>
      <c r="I76" s="30">
        <v>11836</v>
      </c>
      <c r="J76" s="31">
        <v>8307</v>
      </c>
      <c r="K76" s="30">
        <f t="shared" si="8"/>
        <v>49449.23</v>
      </c>
      <c r="L76" s="30">
        <f t="shared" si="9"/>
        <v>49449.23</v>
      </c>
      <c r="M76" s="30">
        <f t="shared" si="10"/>
        <v>3529</v>
      </c>
      <c r="N76" s="24">
        <f t="shared" si="11"/>
        <v>19.312973125824932</v>
      </c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23.1" customHeight="1" x14ac:dyDescent="0.2">
      <c r="A77" s="13">
        <v>730207</v>
      </c>
      <c r="B77" s="12" t="s">
        <v>131</v>
      </c>
      <c r="C77" s="13" t="s">
        <v>96</v>
      </c>
      <c r="D77" s="31">
        <v>278.76</v>
      </c>
      <c r="E77" s="29">
        <f t="shared" si="6"/>
        <v>0</v>
      </c>
      <c r="F77" s="31">
        <v>278.76</v>
      </c>
      <c r="G77" s="29">
        <v>0</v>
      </c>
      <c r="H77" s="29">
        <f t="shared" si="7"/>
        <v>0</v>
      </c>
      <c r="I77" s="30">
        <v>0</v>
      </c>
      <c r="J77" s="31">
        <v>0</v>
      </c>
      <c r="K77" s="30">
        <f t="shared" si="8"/>
        <v>278.76</v>
      </c>
      <c r="L77" s="30">
        <f t="shared" si="9"/>
        <v>278.76</v>
      </c>
      <c r="M77" s="30">
        <f t="shared" si="10"/>
        <v>0</v>
      </c>
      <c r="N77" s="24">
        <f t="shared" si="11"/>
        <v>0</v>
      </c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23.1" customHeight="1" x14ac:dyDescent="0.2">
      <c r="A78" s="13">
        <v>730222</v>
      </c>
      <c r="B78" s="12" t="s">
        <v>131</v>
      </c>
      <c r="C78" s="13" t="s">
        <v>152</v>
      </c>
      <c r="D78" s="31">
        <v>3130</v>
      </c>
      <c r="E78" s="29">
        <f t="shared" si="6"/>
        <v>8870</v>
      </c>
      <c r="F78" s="31">
        <v>12000</v>
      </c>
      <c r="G78" s="29">
        <v>0</v>
      </c>
      <c r="H78" s="29">
        <f t="shared" si="7"/>
        <v>0</v>
      </c>
      <c r="I78" s="30">
        <v>0</v>
      </c>
      <c r="J78" s="31">
        <v>0</v>
      </c>
      <c r="K78" s="30">
        <f t="shared" si="8"/>
        <v>12000</v>
      </c>
      <c r="L78" s="30">
        <f t="shared" si="9"/>
        <v>12000</v>
      </c>
      <c r="M78" s="30">
        <f t="shared" si="10"/>
        <v>0</v>
      </c>
      <c r="N78" s="24">
        <f t="shared" si="11"/>
        <v>0</v>
      </c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23.1" customHeight="1" x14ac:dyDescent="0.2">
      <c r="A79" s="13">
        <v>730249</v>
      </c>
      <c r="B79" s="12" t="s">
        <v>131</v>
      </c>
      <c r="C79" s="13" t="s">
        <v>97</v>
      </c>
      <c r="D79" s="31">
        <v>40000</v>
      </c>
      <c r="E79" s="29">
        <f t="shared" si="6"/>
        <v>0</v>
      </c>
      <c r="F79" s="31">
        <v>40000</v>
      </c>
      <c r="G79" s="29">
        <v>22277</v>
      </c>
      <c r="H79" s="29">
        <f t="shared" si="7"/>
        <v>22277</v>
      </c>
      <c r="I79" s="30">
        <v>22277</v>
      </c>
      <c r="J79" s="31">
        <v>22277</v>
      </c>
      <c r="K79" s="30">
        <f t="shared" si="8"/>
        <v>17723</v>
      </c>
      <c r="L79" s="30">
        <f t="shared" si="9"/>
        <v>17723</v>
      </c>
      <c r="M79" s="30">
        <f t="shared" si="10"/>
        <v>0</v>
      </c>
      <c r="N79" s="24">
        <f t="shared" si="11"/>
        <v>55.692500000000003</v>
      </c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23.1" customHeight="1" x14ac:dyDescent="0.2">
      <c r="A80" s="13">
        <v>730255</v>
      </c>
      <c r="B80" s="12" t="s">
        <v>131</v>
      </c>
      <c r="C80" s="13" t="s">
        <v>98</v>
      </c>
      <c r="D80" s="31">
        <v>43000</v>
      </c>
      <c r="E80" s="29">
        <f t="shared" si="6"/>
        <v>30000</v>
      </c>
      <c r="F80" s="31">
        <v>73000</v>
      </c>
      <c r="G80" s="29">
        <v>39044.54</v>
      </c>
      <c r="H80" s="29">
        <f t="shared" si="7"/>
        <v>39044.54</v>
      </c>
      <c r="I80" s="30">
        <v>39044.54</v>
      </c>
      <c r="J80" s="31">
        <v>25882.560000000001</v>
      </c>
      <c r="K80" s="30">
        <f t="shared" si="8"/>
        <v>33955.46</v>
      </c>
      <c r="L80" s="30">
        <f t="shared" si="9"/>
        <v>33955.46</v>
      </c>
      <c r="M80" s="30">
        <f t="shared" si="10"/>
        <v>13161.98</v>
      </c>
      <c r="N80" s="24">
        <f t="shared" si="11"/>
        <v>53.485671232876712</v>
      </c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23.1" customHeight="1" x14ac:dyDescent="0.2">
      <c r="A81" s="13">
        <v>730301</v>
      </c>
      <c r="B81" s="12" t="s">
        <v>131</v>
      </c>
      <c r="C81" s="13" t="s">
        <v>64</v>
      </c>
      <c r="D81" s="31">
        <v>4200</v>
      </c>
      <c r="E81" s="29">
        <f t="shared" si="6"/>
        <v>0</v>
      </c>
      <c r="F81" s="31">
        <v>4200</v>
      </c>
      <c r="G81" s="29">
        <v>80</v>
      </c>
      <c r="H81" s="29">
        <f t="shared" si="7"/>
        <v>80</v>
      </c>
      <c r="I81" s="30">
        <v>80</v>
      </c>
      <c r="J81" s="31">
        <v>0</v>
      </c>
      <c r="K81" s="30">
        <f t="shared" si="8"/>
        <v>4120</v>
      </c>
      <c r="L81" s="30">
        <f t="shared" si="9"/>
        <v>4120</v>
      </c>
      <c r="M81" s="30">
        <f t="shared" si="10"/>
        <v>80</v>
      </c>
      <c r="N81" s="24">
        <f t="shared" si="11"/>
        <v>1.9047619047619049</v>
      </c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23.1" customHeight="1" x14ac:dyDescent="0.2">
      <c r="A82" s="13">
        <v>730303</v>
      </c>
      <c r="B82" s="12" t="s">
        <v>131</v>
      </c>
      <c r="C82" s="13" t="s">
        <v>65</v>
      </c>
      <c r="D82" s="31">
        <v>2000</v>
      </c>
      <c r="E82" s="29">
        <f t="shared" si="6"/>
        <v>500</v>
      </c>
      <c r="F82" s="31">
        <v>2500</v>
      </c>
      <c r="G82" s="29">
        <v>799.94</v>
      </c>
      <c r="H82" s="29">
        <f t="shared" si="7"/>
        <v>799.94</v>
      </c>
      <c r="I82" s="30">
        <v>799.94</v>
      </c>
      <c r="J82" s="31">
        <v>668.84</v>
      </c>
      <c r="K82" s="30">
        <f t="shared" si="8"/>
        <v>1700.06</v>
      </c>
      <c r="L82" s="30">
        <f t="shared" si="9"/>
        <v>1700.06</v>
      </c>
      <c r="M82" s="30">
        <f t="shared" si="10"/>
        <v>131.10000000000002</v>
      </c>
      <c r="N82" s="24">
        <f t="shared" si="11"/>
        <v>31.997600000000006</v>
      </c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23.1" customHeight="1" x14ac:dyDescent="0.2">
      <c r="A83" s="13">
        <v>730402</v>
      </c>
      <c r="B83" s="12" t="s">
        <v>157</v>
      </c>
      <c r="C83" s="13" t="s">
        <v>99</v>
      </c>
      <c r="D83" s="31">
        <v>228417.71</v>
      </c>
      <c r="E83" s="29">
        <f t="shared" si="6"/>
        <v>-84000</v>
      </c>
      <c r="F83" s="31">
        <v>144417.71</v>
      </c>
      <c r="G83" s="29">
        <v>120140.83</v>
      </c>
      <c r="H83" s="29">
        <f t="shared" si="7"/>
        <v>120140.83</v>
      </c>
      <c r="I83" s="30">
        <v>120140.83</v>
      </c>
      <c r="J83" s="31">
        <v>113705.46</v>
      </c>
      <c r="K83" s="30">
        <f t="shared" si="8"/>
        <v>24276.87999999999</v>
      </c>
      <c r="L83" s="30">
        <f t="shared" si="9"/>
        <v>24276.87999999999</v>
      </c>
      <c r="M83" s="30">
        <f t="shared" si="10"/>
        <v>6435.3699999999953</v>
      </c>
      <c r="N83" s="24">
        <f t="shared" si="11"/>
        <v>83.189817924685286</v>
      </c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23.1" customHeight="1" x14ac:dyDescent="0.2">
      <c r="A84" s="13">
        <v>730404</v>
      </c>
      <c r="B84" s="12" t="s">
        <v>157</v>
      </c>
      <c r="C84" s="13" t="s">
        <v>66</v>
      </c>
      <c r="D84" s="31">
        <v>35000</v>
      </c>
      <c r="E84" s="29">
        <f t="shared" si="6"/>
        <v>15000</v>
      </c>
      <c r="F84" s="31">
        <v>50000</v>
      </c>
      <c r="G84" s="29">
        <v>6880</v>
      </c>
      <c r="H84" s="29">
        <f t="shared" si="7"/>
        <v>6880</v>
      </c>
      <c r="I84" s="30">
        <v>6880</v>
      </c>
      <c r="J84" s="31">
        <v>6880</v>
      </c>
      <c r="K84" s="30">
        <f t="shared" si="8"/>
        <v>43120</v>
      </c>
      <c r="L84" s="30">
        <f t="shared" si="9"/>
        <v>43120</v>
      </c>
      <c r="M84" s="30">
        <f t="shared" si="10"/>
        <v>0</v>
      </c>
      <c r="N84" s="24">
        <f t="shared" si="11"/>
        <v>13.76</v>
      </c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23.1" customHeight="1" x14ac:dyDescent="0.2">
      <c r="A85" s="13">
        <v>730405</v>
      </c>
      <c r="B85" s="12" t="s">
        <v>157</v>
      </c>
      <c r="C85" s="13" t="s">
        <v>100</v>
      </c>
      <c r="D85" s="31">
        <v>15500</v>
      </c>
      <c r="E85" s="29">
        <f t="shared" si="6"/>
        <v>50000</v>
      </c>
      <c r="F85" s="31">
        <v>65500</v>
      </c>
      <c r="G85" s="29">
        <v>6908.99</v>
      </c>
      <c r="H85" s="29">
        <f t="shared" si="7"/>
        <v>6908.99</v>
      </c>
      <c r="I85" s="30">
        <v>6908.99</v>
      </c>
      <c r="J85" s="30">
        <v>6908.99</v>
      </c>
      <c r="K85" s="30">
        <f t="shared" si="8"/>
        <v>58591.01</v>
      </c>
      <c r="L85" s="30">
        <f t="shared" si="9"/>
        <v>58591.01</v>
      </c>
      <c r="M85" s="30">
        <f t="shared" si="10"/>
        <v>0</v>
      </c>
      <c r="N85" s="24">
        <f t="shared" si="11"/>
        <v>10.548076335877862</v>
      </c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23.1" customHeight="1" x14ac:dyDescent="0.2">
      <c r="A86" s="13">
        <v>730415</v>
      </c>
      <c r="B86" s="12" t="s">
        <v>157</v>
      </c>
      <c r="C86" s="13" t="s">
        <v>153</v>
      </c>
      <c r="D86" s="31">
        <v>1000</v>
      </c>
      <c r="E86" s="29">
        <f t="shared" si="6"/>
        <v>-1000</v>
      </c>
      <c r="F86" s="31">
        <v>0</v>
      </c>
      <c r="G86" s="29">
        <v>0</v>
      </c>
      <c r="H86" s="29">
        <f t="shared" si="7"/>
        <v>0</v>
      </c>
      <c r="I86" s="30">
        <v>0</v>
      </c>
      <c r="J86" s="30">
        <v>0</v>
      </c>
      <c r="K86" s="30">
        <f t="shared" si="8"/>
        <v>0</v>
      </c>
      <c r="L86" s="30">
        <f t="shared" si="9"/>
        <v>0</v>
      </c>
      <c r="M86" s="30">
        <f t="shared" si="10"/>
        <v>0</v>
      </c>
      <c r="N86" s="24">
        <v>0</v>
      </c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23.1" customHeight="1" x14ac:dyDescent="0.2">
      <c r="A87" s="13">
        <v>734017</v>
      </c>
      <c r="B87" s="12" t="s">
        <v>157</v>
      </c>
      <c r="C87" s="13" t="s">
        <v>101</v>
      </c>
      <c r="D87" s="31">
        <v>1662000</v>
      </c>
      <c r="E87" s="29">
        <f t="shared" si="6"/>
        <v>-850309.57</v>
      </c>
      <c r="F87" s="31">
        <v>811690.43</v>
      </c>
      <c r="G87" s="29">
        <v>0</v>
      </c>
      <c r="H87" s="29">
        <f t="shared" si="7"/>
        <v>0</v>
      </c>
      <c r="I87" s="30">
        <v>0</v>
      </c>
      <c r="J87" s="31">
        <v>0</v>
      </c>
      <c r="K87" s="30">
        <f t="shared" si="8"/>
        <v>811690.43</v>
      </c>
      <c r="L87" s="30">
        <f t="shared" si="9"/>
        <v>811690.43</v>
      </c>
      <c r="M87" s="30">
        <f t="shared" si="10"/>
        <v>0</v>
      </c>
      <c r="N87" s="24">
        <f t="shared" si="11"/>
        <v>0</v>
      </c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23.1" customHeight="1" x14ac:dyDescent="0.2">
      <c r="A88" s="13">
        <v>730418</v>
      </c>
      <c r="B88" s="12" t="s">
        <v>157</v>
      </c>
      <c r="C88" s="13" t="s">
        <v>102</v>
      </c>
      <c r="D88" s="31">
        <v>131844.29</v>
      </c>
      <c r="E88" s="29">
        <f t="shared" si="6"/>
        <v>-84462</v>
      </c>
      <c r="F88" s="31">
        <v>47382.29</v>
      </c>
      <c r="G88" s="29">
        <v>3800.7</v>
      </c>
      <c r="H88" s="29">
        <f t="shared" si="7"/>
        <v>3800.7</v>
      </c>
      <c r="I88" s="30">
        <v>3800.7</v>
      </c>
      <c r="J88" s="31">
        <v>66.510000000000005</v>
      </c>
      <c r="K88" s="30">
        <f t="shared" si="8"/>
        <v>43581.590000000004</v>
      </c>
      <c r="L88" s="30">
        <f t="shared" si="9"/>
        <v>43581.590000000004</v>
      </c>
      <c r="M88" s="30">
        <f t="shared" si="10"/>
        <v>3734.1899999999996</v>
      </c>
      <c r="N88" s="24">
        <f t="shared" si="11"/>
        <v>8.021351437425249</v>
      </c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23.1" customHeight="1" x14ac:dyDescent="0.2">
      <c r="A89" s="13">
        <v>730425</v>
      </c>
      <c r="B89" s="12" t="s">
        <v>157</v>
      </c>
      <c r="C89" s="13" t="s">
        <v>103</v>
      </c>
      <c r="D89" s="31">
        <v>42000</v>
      </c>
      <c r="E89" s="29">
        <f t="shared" si="6"/>
        <v>318500</v>
      </c>
      <c r="F89" s="31">
        <v>360500</v>
      </c>
      <c r="G89" s="29">
        <v>67105.149999999994</v>
      </c>
      <c r="H89" s="29">
        <f t="shared" si="7"/>
        <v>67105.149999999994</v>
      </c>
      <c r="I89" s="30">
        <v>67105.149999999994</v>
      </c>
      <c r="J89" s="31">
        <v>67105.149999999994</v>
      </c>
      <c r="K89" s="30">
        <f t="shared" si="8"/>
        <v>293394.84999999998</v>
      </c>
      <c r="L89" s="30">
        <f t="shared" si="9"/>
        <v>293394.84999999998</v>
      </c>
      <c r="M89" s="30">
        <f t="shared" si="10"/>
        <v>0</v>
      </c>
      <c r="N89" s="24">
        <f t="shared" si="11"/>
        <v>18.614466019417474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23.1" customHeight="1" x14ac:dyDescent="0.2">
      <c r="A90" s="13">
        <v>730504</v>
      </c>
      <c r="B90" s="12" t="s">
        <v>141</v>
      </c>
      <c r="C90" s="13" t="s">
        <v>104</v>
      </c>
      <c r="D90" s="31">
        <v>40000</v>
      </c>
      <c r="E90" s="29">
        <f t="shared" si="6"/>
        <v>47467.7</v>
      </c>
      <c r="F90" s="31">
        <v>87467.7</v>
      </c>
      <c r="G90" s="29">
        <v>47467.34</v>
      </c>
      <c r="H90" s="29">
        <f t="shared" si="7"/>
        <v>47467.34</v>
      </c>
      <c r="I90" s="30">
        <v>47467.34</v>
      </c>
      <c r="J90" s="31">
        <v>47467.34</v>
      </c>
      <c r="K90" s="30">
        <f t="shared" si="8"/>
        <v>40000.36</v>
      </c>
      <c r="L90" s="30">
        <f t="shared" si="9"/>
        <v>40000.36</v>
      </c>
      <c r="M90" s="30">
        <f>+I90-J90</f>
        <v>0</v>
      </c>
      <c r="N90" s="24">
        <f>I90/F90*100</f>
        <v>54.268421371546296</v>
      </c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3.1" customHeight="1" x14ac:dyDescent="0.2">
      <c r="A91" s="13">
        <v>730601</v>
      </c>
      <c r="B91" s="12" t="s">
        <v>145</v>
      </c>
      <c r="C91" s="13" t="s">
        <v>68</v>
      </c>
      <c r="D91" s="31">
        <v>80000</v>
      </c>
      <c r="E91" s="29">
        <f t="shared" si="6"/>
        <v>10000</v>
      </c>
      <c r="F91" s="31">
        <v>90000</v>
      </c>
      <c r="G91" s="29">
        <v>22619.95</v>
      </c>
      <c r="H91" s="29">
        <f t="shared" si="7"/>
        <v>22619.95</v>
      </c>
      <c r="I91" s="30">
        <v>22619.95</v>
      </c>
      <c r="J91" s="31">
        <v>22619.95</v>
      </c>
      <c r="K91" s="30">
        <f t="shared" si="8"/>
        <v>67380.05</v>
      </c>
      <c r="L91" s="30">
        <f t="shared" si="9"/>
        <v>67380.05</v>
      </c>
      <c r="M91" s="30">
        <f t="shared" si="10"/>
        <v>0</v>
      </c>
      <c r="N91" s="24">
        <f t="shared" si="11"/>
        <v>25.133277777777778</v>
      </c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23.1" customHeight="1" x14ac:dyDescent="0.2">
      <c r="A92" s="13">
        <v>730604</v>
      </c>
      <c r="B92" s="12" t="s">
        <v>145</v>
      </c>
      <c r="C92" s="13" t="s">
        <v>162</v>
      </c>
      <c r="D92" s="31">
        <v>0</v>
      </c>
      <c r="E92" s="29">
        <f t="shared" si="6"/>
        <v>40000</v>
      </c>
      <c r="F92" s="31">
        <v>40000</v>
      </c>
      <c r="G92" s="29">
        <v>0</v>
      </c>
      <c r="H92" s="29">
        <f t="shared" si="7"/>
        <v>0</v>
      </c>
      <c r="I92" s="30">
        <v>0</v>
      </c>
      <c r="J92" s="31">
        <v>0</v>
      </c>
      <c r="K92" s="30">
        <f t="shared" si="8"/>
        <v>40000</v>
      </c>
      <c r="L92" s="30">
        <f t="shared" si="9"/>
        <v>40000</v>
      </c>
      <c r="M92" s="30">
        <f t="shared" si="10"/>
        <v>0</v>
      </c>
      <c r="N92" s="24">
        <f t="shared" si="11"/>
        <v>0</v>
      </c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23.1" customHeight="1" x14ac:dyDescent="0.2">
      <c r="A93" s="13">
        <v>730605</v>
      </c>
      <c r="B93" s="12" t="s">
        <v>145</v>
      </c>
      <c r="C93" s="13" t="s">
        <v>105</v>
      </c>
      <c r="D93" s="31">
        <v>63750</v>
      </c>
      <c r="E93" s="29">
        <f t="shared" si="6"/>
        <v>91250</v>
      </c>
      <c r="F93" s="31">
        <v>155000</v>
      </c>
      <c r="G93" s="29">
        <v>99974.47</v>
      </c>
      <c r="H93" s="29">
        <f t="shared" si="7"/>
        <v>99974.47</v>
      </c>
      <c r="I93" s="30">
        <v>99974.47</v>
      </c>
      <c r="J93" s="31">
        <v>99974.47</v>
      </c>
      <c r="K93" s="30">
        <f t="shared" si="8"/>
        <v>55025.53</v>
      </c>
      <c r="L93" s="30">
        <f t="shared" si="9"/>
        <v>55025.53</v>
      </c>
      <c r="M93" s="30">
        <f t="shared" si="10"/>
        <v>0</v>
      </c>
      <c r="N93" s="24">
        <f t="shared" si="11"/>
        <v>64.499658064516126</v>
      </c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23.1" customHeight="1" x14ac:dyDescent="0.2">
      <c r="A94" s="13">
        <v>730609</v>
      </c>
      <c r="B94" s="12" t="s">
        <v>145</v>
      </c>
      <c r="C94" s="13" t="s">
        <v>106</v>
      </c>
      <c r="D94" s="31">
        <v>4000</v>
      </c>
      <c r="E94" s="29">
        <f t="shared" si="6"/>
        <v>0</v>
      </c>
      <c r="F94" s="31">
        <v>4000</v>
      </c>
      <c r="G94" s="29">
        <v>0</v>
      </c>
      <c r="H94" s="29">
        <f t="shared" si="7"/>
        <v>0</v>
      </c>
      <c r="I94" s="30">
        <v>0</v>
      </c>
      <c r="J94" s="31">
        <v>0</v>
      </c>
      <c r="K94" s="30">
        <f t="shared" si="8"/>
        <v>4000</v>
      </c>
      <c r="L94" s="30">
        <f t="shared" si="9"/>
        <v>4000</v>
      </c>
      <c r="M94" s="30">
        <f t="shared" si="10"/>
        <v>0</v>
      </c>
      <c r="N94" s="24">
        <f t="shared" si="11"/>
        <v>0</v>
      </c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23.1" customHeight="1" x14ac:dyDescent="0.2">
      <c r="A95" s="13">
        <v>730612</v>
      </c>
      <c r="B95" s="12" t="s">
        <v>145</v>
      </c>
      <c r="C95" s="13" t="s">
        <v>107</v>
      </c>
      <c r="D95" s="31">
        <v>2484</v>
      </c>
      <c r="E95" s="29">
        <f t="shared" si="6"/>
        <v>0</v>
      </c>
      <c r="F95" s="31">
        <v>2484</v>
      </c>
      <c r="G95" s="29">
        <v>0</v>
      </c>
      <c r="H95" s="29">
        <f t="shared" si="7"/>
        <v>0</v>
      </c>
      <c r="I95" s="30">
        <v>0</v>
      </c>
      <c r="J95" s="31">
        <v>0</v>
      </c>
      <c r="K95" s="30">
        <f t="shared" si="8"/>
        <v>2484</v>
      </c>
      <c r="L95" s="30">
        <f t="shared" si="9"/>
        <v>2484</v>
      </c>
      <c r="M95" s="30">
        <f t="shared" si="10"/>
        <v>0</v>
      </c>
      <c r="N95" s="24">
        <f t="shared" si="11"/>
        <v>0</v>
      </c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23.1" customHeight="1" x14ac:dyDescent="0.2">
      <c r="A96" s="13">
        <v>730613</v>
      </c>
      <c r="B96" s="12" t="s">
        <v>145</v>
      </c>
      <c r="C96" s="13" t="s">
        <v>108</v>
      </c>
      <c r="D96" s="31">
        <v>14750</v>
      </c>
      <c r="E96" s="29">
        <f t="shared" si="6"/>
        <v>10000</v>
      </c>
      <c r="F96" s="31">
        <v>24750</v>
      </c>
      <c r="G96" s="29">
        <v>0</v>
      </c>
      <c r="H96" s="29">
        <f t="shared" si="7"/>
        <v>0</v>
      </c>
      <c r="I96" s="30">
        <v>0</v>
      </c>
      <c r="J96" s="31">
        <v>0</v>
      </c>
      <c r="K96" s="30">
        <f t="shared" si="8"/>
        <v>24750</v>
      </c>
      <c r="L96" s="30">
        <f t="shared" si="9"/>
        <v>24750</v>
      </c>
      <c r="M96" s="30">
        <f t="shared" si="10"/>
        <v>0</v>
      </c>
      <c r="N96" s="24">
        <f t="shared" si="11"/>
        <v>0</v>
      </c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23.1" customHeight="1" x14ac:dyDescent="0.2">
      <c r="A97" s="13">
        <v>730704</v>
      </c>
      <c r="B97" s="12" t="s">
        <v>142</v>
      </c>
      <c r="C97" s="13" t="s">
        <v>72</v>
      </c>
      <c r="D97" s="31">
        <v>3000</v>
      </c>
      <c r="E97" s="29">
        <f t="shared" si="6"/>
        <v>0</v>
      </c>
      <c r="F97" s="31">
        <v>3000</v>
      </c>
      <c r="G97" s="29">
        <v>0</v>
      </c>
      <c r="H97" s="29">
        <f t="shared" si="7"/>
        <v>0</v>
      </c>
      <c r="I97" s="30">
        <v>0</v>
      </c>
      <c r="J97" s="31">
        <v>0</v>
      </c>
      <c r="K97" s="30">
        <f t="shared" si="8"/>
        <v>3000</v>
      </c>
      <c r="L97" s="30">
        <f t="shared" si="9"/>
        <v>3000</v>
      </c>
      <c r="M97" s="30">
        <f t="shared" si="10"/>
        <v>0</v>
      </c>
      <c r="N97" s="24">
        <f t="shared" si="11"/>
        <v>0</v>
      </c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23.1" customHeight="1" x14ac:dyDescent="0.2">
      <c r="A98" s="13">
        <v>730801</v>
      </c>
      <c r="B98" s="12" t="s">
        <v>146</v>
      </c>
      <c r="C98" s="13" t="s">
        <v>73</v>
      </c>
      <c r="D98" s="31">
        <v>20900</v>
      </c>
      <c r="E98" s="29">
        <f t="shared" si="6"/>
        <v>0</v>
      </c>
      <c r="F98" s="31">
        <v>20900</v>
      </c>
      <c r="G98" s="29">
        <v>10956.78</v>
      </c>
      <c r="H98" s="29">
        <f t="shared" si="7"/>
        <v>10956.78</v>
      </c>
      <c r="I98" s="30">
        <v>10956.78</v>
      </c>
      <c r="J98" s="31">
        <v>10956.78</v>
      </c>
      <c r="K98" s="30">
        <f t="shared" si="8"/>
        <v>9943.2199999999993</v>
      </c>
      <c r="L98" s="30">
        <f t="shared" si="9"/>
        <v>9943.2199999999993</v>
      </c>
      <c r="M98" s="30">
        <f t="shared" si="10"/>
        <v>0</v>
      </c>
      <c r="N98" s="24">
        <f t="shared" si="11"/>
        <v>52.424784688995217</v>
      </c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23.1" customHeight="1" x14ac:dyDescent="0.2">
      <c r="A99" s="13">
        <v>730802</v>
      </c>
      <c r="B99" s="12" t="s">
        <v>146</v>
      </c>
      <c r="C99" s="13" t="s">
        <v>74</v>
      </c>
      <c r="D99" s="31">
        <v>15024.17</v>
      </c>
      <c r="E99" s="29">
        <f t="shared" si="6"/>
        <v>100</v>
      </c>
      <c r="F99" s="31">
        <v>15124.17</v>
      </c>
      <c r="G99" s="29">
        <v>354.85</v>
      </c>
      <c r="H99" s="29">
        <f t="shared" si="7"/>
        <v>354.85</v>
      </c>
      <c r="I99" s="30">
        <v>354.85</v>
      </c>
      <c r="J99" s="31">
        <v>354.85</v>
      </c>
      <c r="K99" s="30">
        <f t="shared" si="8"/>
        <v>14769.32</v>
      </c>
      <c r="L99" s="30">
        <f t="shared" si="9"/>
        <v>14769.32</v>
      </c>
      <c r="M99" s="30">
        <f t="shared" si="10"/>
        <v>0</v>
      </c>
      <c r="N99" s="24">
        <f t="shared" si="11"/>
        <v>2.3462444550676169</v>
      </c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23.1" customHeight="1" x14ac:dyDescent="0.2">
      <c r="A100" s="13">
        <v>730803</v>
      </c>
      <c r="B100" s="12" t="s">
        <v>146</v>
      </c>
      <c r="C100" s="13" t="s">
        <v>109</v>
      </c>
      <c r="D100" s="31">
        <v>40000</v>
      </c>
      <c r="E100" s="29">
        <f t="shared" si="6"/>
        <v>-15000</v>
      </c>
      <c r="F100" s="31">
        <v>25000</v>
      </c>
      <c r="G100" s="29">
        <v>100.25</v>
      </c>
      <c r="H100" s="29">
        <f t="shared" si="7"/>
        <v>100.25</v>
      </c>
      <c r="I100" s="30">
        <v>100.25</v>
      </c>
      <c r="J100" s="31">
        <v>100.25</v>
      </c>
      <c r="K100" s="30">
        <f t="shared" si="8"/>
        <v>24899.75</v>
      </c>
      <c r="L100" s="30">
        <f t="shared" si="9"/>
        <v>24899.75</v>
      </c>
      <c r="M100" s="30">
        <f t="shared" si="10"/>
        <v>0</v>
      </c>
      <c r="N100" s="24">
        <f t="shared" si="11"/>
        <v>0.40099999999999997</v>
      </c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23.1" customHeight="1" x14ac:dyDescent="0.2">
      <c r="A101" s="13">
        <v>730804</v>
      </c>
      <c r="B101" s="12" t="s">
        <v>146</v>
      </c>
      <c r="C101" s="13" t="s">
        <v>75</v>
      </c>
      <c r="D101" s="31">
        <v>4521.43</v>
      </c>
      <c r="E101" s="29">
        <f t="shared" si="6"/>
        <v>0</v>
      </c>
      <c r="F101" s="31">
        <v>4521.43</v>
      </c>
      <c r="G101" s="29">
        <v>376.95</v>
      </c>
      <c r="H101" s="29">
        <f t="shared" si="7"/>
        <v>376.95</v>
      </c>
      <c r="I101" s="30">
        <v>376.95</v>
      </c>
      <c r="J101" s="31">
        <v>376.95</v>
      </c>
      <c r="K101" s="30">
        <f t="shared" si="8"/>
        <v>4144.4800000000005</v>
      </c>
      <c r="L101" s="30">
        <f t="shared" si="9"/>
        <v>4144.4800000000005</v>
      </c>
      <c r="M101" s="30">
        <f t="shared" si="10"/>
        <v>0</v>
      </c>
      <c r="N101" s="24">
        <f t="shared" si="11"/>
        <v>8.3369641905326404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23.1" customHeight="1" x14ac:dyDescent="0.2">
      <c r="A102" s="13">
        <v>730805</v>
      </c>
      <c r="B102" s="12" t="s">
        <v>146</v>
      </c>
      <c r="C102" s="13" t="s">
        <v>76</v>
      </c>
      <c r="D102" s="31">
        <v>1816.39</v>
      </c>
      <c r="E102" s="29">
        <f t="shared" si="6"/>
        <v>200</v>
      </c>
      <c r="F102" s="31">
        <v>2016.39</v>
      </c>
      <c r="G102" s="29">
        <v>1204.7</v>
      </c>
      <c r="H102" s="29">
        <f t="shared" si="7"/>
        <v>1204.7</v>
      </c>
      <c r="I102" s="30">
        <v>1204.7</v>
      </c>
      <c r="J102" s="31">
        <v>253.71</v>
      </c>
      <c r="K102" s="30">
        <f t="shared" si="8"/>
        <v>811.69</v>
      </c>
      <c r="L102" s="30">
        <f t="shared" si="9"/>
        <v>811.69</v>
      </c>
      <c r="M102" s="30">
        <f t="shared" si="10"/>
        <v>950.99</v>
      </c>
      <c r="N102" s="24">
        <f t="shared" si="11"/>
        <v>59.745386557164039</v>
      </c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23.1" customHeight="1" x14ac:dyDescent="0.2">
      <c r="A103" s="13">
        <v>730807</v>
      </c>
      <c r="B103" s="12" t="s">
        <v>146</v>
      </c>
      <c r="C103" s="13" t="s">
        <v>77</v>
      </c>
      <c r="D103" s="31">
        <v>688.25</v>
      </c>
      <c r="E103" s="29">
        <f t="shared" si="6"/>
        <v>0</v>
      </c>
      <c r="F103" s="31">
        <v>688.25</v>
      </c>
      <c r="G103" s="29">
        <v>125.57</v>
      </c>
      <c r="H103" s="29">
        <f t="shared" si="7"/>
        <v>125.57</v>
      </c>
      <c r="I103" s="30">
        <v>125.57</v>
      </c>
      <c r="J103" s="31">
        <v>125.57</v>
      </c>
      <c r="K103" s="30">
        <f t="shared" si="8"/>
        <v>562.68000000000006</v>
      </c>
      <c r="L103" s="30">
        <f t="shared" si="9"/>
        <v>562.68000000000006</v>
      </c>
      <c r="M103" s="30">
        <f t="shared" si="10"/>
        <v>0</v>
      </c>
      <c r="N103" s="24">
        <f t="shared" si="11"/>
        <v>18.244823828550672</v>
      </c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23.1" customHeight="1" x14ac:dyDescent="0.2">
      <c r="A104" s="13">
        <v>730811</v>
      </c>
      <c r="B104" s="12" t="s">
        <v>146</v>
      </c>
      <c r="C104" s="13" t="s">
        <v>110</v>
      </c>
      <c r="D104" s="31">
        <v>127532.14</v>
      </c>
      <c r="E104" s="29">
        <f t="shared" si="6"/>
        <v>-6205.4799999999959</v>
      </c>
      <c r="F104" s="31">
        <v>121326.66</v>
      </c>
      <c r="G104" s="29">
        <v>6315.58</v>
      </c>
      <c r="H104" s="29">
        <f t="shared" si="7"/>
        <v>6315.58</v>
      </c>
      <c r="I104" s="30">
        <v>6315.58</v>
      </c>
      <c r="J104" s="31">
        <v>6315.58</v>
      </c>
      <c r="K104" s="30">
        <f t="shared" si="8"/>
        <v>115011.08</v>
      </c>
      <c r="L104" s="30">
        <f t="shared" si="9"/>
        <v>115011.08</v>
      </c>
      <c r="M104" s="30">
        <f t="shared" si="10"/>
        <v>0</v>
      </c>
      <c r="N104" s="24">
        <f t="shared" si="11"/>
        <v>5.2054346505541318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23.1" customHeight="1" x14ac:dyDescent="0.2">
      <c r="A105" s="13">
        <v>730812</v>
      </c>
      <c r="B105" s="12" t="s">
        <v>146</v>
      </c>
      <c r="C105" s="13" t="s">
        <v>111</v>
      </c>
      <c r="D105" s="31">
        <v>8490.75</v>
      </c>
      <c r="E105" s="29">
        <f t="shared" si="6"/>
        <v>-600</v>
      </c>
      <c r="F105" s="31">
        <v>7890.75</v>
      </c>
      <c r="G105" s="29">
        <v>4054.42</v>
      </c>
      <c r="H105" s="29">
        <f t="shared" si="7"/>
        <v>4054.42</v>
      </c>
      <c r="I105" s="30">
        <v>4054.42</v>
      </c>
      <c r="J105" s="31">
        <v>4054.42</v>
      </c>
      <c r="K105" s="30">
        <f t="shared" si="8"/>
        <v>3836.33</v>
      </c>
      <c r="L105" s="30">
        <f t="shared" si="9"/>
        <v>3836.33</v>
      </c>
      <c r="M105" s="30">
        <f t="shared" si="10"/>
        <v>0</v>
      </c>
      <c r="N105" s="24">
        <f t="shared" si="11"/>
        <v>51.381934543611194</v>
      </c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3.1" customHeight="1" x14ac:dyDescent="0.2">
      <c r="A106" s="13">
        <v>730813</v>
      </c>
      <c r="B106" s="12" t="s">
        <v>146</v>
      </c>
      <c r="C106" s="13" t="s">
        <v>112</v>
      </c>
      <c r="D106" s="31">
        <v>80000</v>
      </c>
      <c r="E106" s="29">
        <f t="shared" si="6"/>
        <v>0</v>
      </c>
      <c r="F106" s="31">
        <v>80000</v>
      </c>
      <c r="G106" s="29">
        <v>46620.03</v>
      </c>
      <c r="H106" s="29">
        <f t="shared" si="7"/>
        <v>46620.03</v>
      </c>
      <c r="I106" s="30">
        <v>46620.03</v>
      </c>
      <c r="J106" s="31">
        <v>14880.62</v>
      </c>
      <c r="K106" s="30">
        <f t="shared" si="8"/>
        <v>33379.97</v>
      </c>
      <c r="L106" s="30">
        <f t="shared" si="9"/>
        <v>33379.97</v>
      </c>
      <c r="M106" s="30">
        <f t="shared" si="10"/>
        <v>31739.409999999996</v>
      </c>
      <c r="N106" s="24">
        <f t="shared" si="11"/>
        <v>58.275037499999996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23.1" customHeight="1" x14ac:dyDescent="0.2">
      <c r="A107" s="13">
        <v>730814</v>
      </c>
      <c r="B107" s="12" t="s">
        <v>146</v>
      </c>
      <c r="C107" s="13" t="s">
        <v>113</v>
      </c>
      <c r="D107" s="31">
        <v>12500</v>
      </c>
      <c r="E107" s="29">
        <f t="shared" si="6"/>
        <v>0</v>
      </c>
      <c r="F107" s="31">
        <v>12500</v>
      </c>
      <c r="G107" s="29">
        <v>0</v>
      </c>
      <c r="H107" s="29">
        <f t="shared" si="7"/>
        <v>0</v>
      </c>
      <c r="I107" s="30">
        <v>0</v>
      </c>
      <c r="J107" s="31">
        <v>0</v>
      </c>
      <c r="K107" s="30">
        <f t="shared" si="8"/>
        <v>12500</v>
      </c>
      <c r="L107" s="30">
        <f t="shared" si="9"/>
        <v>12500</v>
      </c>
      <c r="M107" s="30">
        <f t="shared" si="10"/>
        <v>0</v>
      </c>
      <c r="N107" s="24">
        <f t="shared" si="11"/>
        <v>0</v>
      </c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23.1" customHeight="1" x14ac:dyDescent="0.2">
      <c r="A108" s="13">
        <v>730819</v>
      </c>
      <c r="B108" s="12" t="s">
        <v>146</v>
      </c>
      <c r="C108" s="13" t="s">
        <v>114</v>
      </c>
      <c r="D108" s="31">
        <v>21280</v>
      </c>
      <c r="E108" s="29">
        <f t="shared" si="6"/>
        <v>-3500</v>
      </c>
      <c r="F108" s="31">
        <v>17780</v>
      </c>
      <c r="G108" s="29">
        <v>0</v>
      </c>
      <c r="H108" s="29">
        <f t="shared" si="7"/>
        <v>0</v>
      </c>
      <c r="I108" s="30">
        <v>0</v>
      </c>
      <c r="J108" s="31">
        <v>0</v>
      </c>
      <c r="K108" s="30">
        <f t="shared" si="8"/>
        <v>17780</v>
      </c>
      <c r="L108" s="30">
        <f t="shared" si="9"/>
        <v>17780</v>
      </c>
      <c r="M108" s="30">
        <f t="shared" si="10"/>
        <v>0</v>
      </c>
      <c r="N108" s="24">
        <f t="shared" si="11"/>
        <v>0</v>
      </c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23.1" customHeight="1" x14ac:dyDescent="0.2">
      <c r="A109" s="13">
        <v>730821</v>
      </c>
      <c r="B109" s="12" t="s">
        <v>146</v>
      </c>
      <c r="C109" s="13" t="s">
        <v>168</v>
      </c>
      <c r="D109" s="31">
        <v>0</v>
      </c>
      <c r="E109" s="29">
        <f t="shared" si="6"/>
        <v>31000</v>
      </c>
      <c r="F109" s="31">
        <v>31000</v>
      </c>
      <c r="G109" s="29">
        <v>30435.87</v>
      </c>
      <c r="H109" s="29">
        <f t="shared" si="7"/>
        <v>30435.87</v>
      </c>
      <c r="I109" s="30">
        <v>30435.87</v>
      </c>
      <c r="J109" s="31">
        <v>30435.87</v>
      </c>
      <c r="K109" s="30">
        <f t="shared" si="8"/>
        <v>564.13000000000102</v>
      </c>
      <c r="L109" s="30">
        <f t="shared" si="9"/>
        <v>564.13000000000102</v>
      </c>
      <c r="M109" s="30">
        <f t="shared" si="10"/>
        <v>0</v>
      </c>
      <c r="N109" s="24">
        <f t="shared" si="11"/>
        <v>98.180225806451602</v>
      </c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23.1" customHeight="1" x14ac:dyDescent="0.2">
      <c r="A110" s="13">
        <v>730825</v>
      </c>
      <c r="B110" s="12" t="s">
        <v>146</v>
      </c>
      <c r="C110" s="13" t="s">
        <v>115</v>
      </c>
      <c r="D110" s="31">
        <v>574</v>
      </c>
      <c r="E110" s="29">
        <f t="shared" si="6"/>
        <v>0</v>
      </c>
      <c r="F110" s="31">
        <v>574</v>
      </c>
      <c r="G110" s="29">
        <v>0</v>
      </c>
      <c r="H110" s="29">
        <f t="shared" si="7"/>
        <v>0</v>
      </c>
      <c r="I110" s="30">
        <v>0</v>
      </c>
      <c r="J110" s="31">
        <v>0</v>
      </c>
      <c r="K110" s="30">
        <f t="shared" si="8"/>
        <v>574</v>
      </c>
      <c r="L110" s="30">
        <f t="shared" si="9"/>
        <v>574</v>
      </c>
      <c r="M110" s="30">
        <f t="shared" si="10"/>
        <v>0</v>
      </c>
      <c r="N110" s="24">
        <f t="shared" si="11"/>
        <v>0</v>
      </c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23.1" customHeight="1" x14ac:dyDescent="0.2">
      <c r="A111" s="13">
        <v>731403</v>
      </c>
      <c r="B111" s="12" t="s">
        <v>146</v>
      </c>
      <c r="C111" s="13" t="s">
        <v>163</v>
      </c>
      <c r="D111" s="31">
        <v>0</v>
      </c>
      <c r="E111" s="29">
        <f t="shared" si="6"/>
        <v>300</v>
      </c>
      <c r="F111" s="31">
        <v>300</v>
      </c>
      <c r="G111" s="29">
        <v>0</v>
      </c>
      <c r="H111" s="29">
        <f t="shared" si="7"/>
        <v>0</v>
      </c>
      <c r="I111" s="30">
        <v>0</v>
      </c>
      <c r="J111" s="31">
        <v>0</v>
      </c>
      <c r="K111" s="30">
        <f t="shared" si="8"/>
        <v>300</v>
      </c>
      <c r="L111" s="30">
        <f t="shared" si="9"/>
        <v>300</v>
      </c>
      <c r="M111" s="30">
        <f t="shared" si="10"/>
        <v>0</v>
      </c>
      <c r="N111" s="24">
        <f t="shared" si="11"/>
        <v>0</v>
      </c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23.1" customHeight="1" x14ac:dyDescent="0.2">
      <c r="A112" s="13">
        <v>731404</v>
      </c>
      <c r="B112" s="12" t="s">
        <v>146</v>
      </c>
      <c r="C112" s="13" t="s">
        <v>166</v>
      </c>
      <c r="D112" s="31">
        <v>0</v>
      </c>
      <c r="E112" s="29">
        <f t="shared" si="6"/>
        <v>20000</v>
      </c>
      <c r="F112" s="31">
        <v>20000</v>
      </c>
      <c r="G112" s="29">
        <v>0</v>
      </c>
      <c r="H112" s="29">
        <f t="shared" si="7"/>
        <v>0</v>
      </c>
      <c r="I112" s="30">
        <v>0</v>
      </c>
      <c r="J112" s="31">
        <v>0</v>
      </c>
      <c r="K112" s="30">
        <f t="shared" si="8"/>
        <v>20000</v>
      </c>
      <c r="L112" s="30">
        <f t="shared" si="9"/>
        <v>20000</v>
      </c>
      <c r="M112" s="30">
        <f t="shared" si="10"/>
        <v>0</v>
      </c>
      <c r="N112" s="24">
        <f t="shared" si="11"/>
        <v>0</v>
      </c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23.1" customHeight="1" x14ac:dyDescent="0.2">
      <c r="A113" s="13">
        <v>731406</v>
      </c>
      <c r="B113" s="12" t="s">
        <v>146</v>
      </c>
      <c r="C113" s="13" t="s">
        <v>116</v>
      </c>
      <c r="D113" s="31">
        <v>1130</v>
      </c>
      <c r="E113" s="29">
        <f t="shared" si="6"/>
        <v>800</v>
      </c>
      <c r="F113" s="31">
        <v>1930</v>
      </c>
      <c r="G113" s="29">
        <v>0</v>
      </c>
      <c r="H113" s="29">
        <f t="shared" si="7"/>
        <v>0</v>
      </c>
      <c r="I113" s="30">
        <v>0</v>
      </c>
      <c r="J113" s="31">
        <v>0</v>
      </c>
      <c r="K113" s="30">
        <f t="shared" si="8"/>
        <v>1930</v>
      </c>
      <c r="L113" s="30">
        <f t="shared" si="9"/>
        <v>1930</v>
      </c>
      <c r="M113" s="30">
        <f t="shared" si="10"/>
        <v>0</v>
      </c>
      <c r="N113" s="24">
        <f t="shared" si="11"/>
        <v>0</v>
      </c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23.1" customHeight="1" x14ac:dyDescent="0.2">
      <c r="A114" s="13">
        <v>731407</v>
      </c>
      <c r="B114" s="12" t="s">
        <v>146</v>
      </c>
      <c r="C114" s="13" t="s">
        <v>80</v>
      </c>
      <c r="D114" s="31">
        <v>30</v>
      </c>
      <c r="E114" s="29">
        <f t="shared" si="6"/>
        <v>0</v>
      </c>
      <c r="F114" s="31">
        <v>30</v>
      </c>
      <c r="G114" s="29">
        <v>0</v>
      </c>
      <c r="H114" s="29">
        <f t="shared" si="7"/>
        <v>0</v>
      </c>
      <c r="I114" s="30">
        <v>0</v>
      </c>
      <c r="J114" s="31">
        <v>0</v>
      </c>
      <c r="K114" s="30">
        <f t="shared" si="8"/>
        <v>30</v>
      </c>
      <c r="L114" s="30">
        <f t="shared" si="9"/>
        <v>30</v>
      </c>
      <c r="M114" s="30">
        <f t="shared" si="10"/>
        <v>0</v>
      </c>
      <c r="N114" s="24">
        <f t="shared" si="11"/>
        <v>0</v>
      </c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23.1" customHeight="1" x14ac:dyDescent="0.2">
      <c r="A115" s="13">
        <v>750101</v>
      </c>
      <c r="B115" s="12" t="s">
        <v>132</v>
      </c>
      <c r="C115" s="13" t="s">
        <v>117</v>
      </c>
      <c r="D115" s="31">
        <v>4560144.09</v>
      </c>
      <c r="E115" s="29">
        <f t="shared" si="6"/>
        <v>1520709.1799999997</v>
      </c>
      <c r="F115" s="31">
        <v>6080853.2699999996</v>
      </c>
      <c r="G115" s="29">
        <v>0</v>
      </c>
      <c r="H115" s="29">
        <f t="shared" si="7"/>
        <v>0</v>
      </c>
      <c r="I115" s="30">
        <v>0</v>
      </c>
      <c r="J115" s="31">
        <v>0</v>
      </c>
      <c r="K115" s="30">
        <f t="shared" si="8"/>
        <v>6080853.2699999996</v>
      </c>
      <c r="L115" s="30">
        <f t="shared" si="9"/>
        <v>6080853.2699999996</v>
      </c>
      <c r="M115" s="30">
        <f t="shared" si="10"/>
        <v>0</v>
      </c>
      <c r="N115" s="24">
        <f t="shared" si="11"/>
        <v>0</v>
      </c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23.1" customHeight="1" x14ac:dyDescent="0.2">
      <c r="A116" s="13">
        <v>750104</v>
      </c>
      <c r="B116" s="12" t="s">
        <v>132</v>
      </c>
      <c r="C116" s="13" t="s">
        <v>118</v>
      </c>
      <c r="D116" s="31">
        <v>32000</v>
      </c>
      <c r="E116" s="29">
        <f t="shared" si="6"/>
        <v>777271.44</v>
      </c>
      <c r="F116" s="31">
        <v>809271.44</v>
      </c>
      <c r="G116" s="29">
        <v>0</v>
      </c>
      <c r="H116" s="29">
        <f t="shared" si="7"/>
        <v>0</v>
      </c>
      <c r="I116" s="30">
        <v>0</v>
      </c>
      <c r="J116" s="31">
        <v>0</v>
      </c>
      <c r="K116" s="30">
        <f t="shared" si="8"/>
        <v>809271.44</v>
      </c>
      <c r="L116" s="30">
        <f t="shared" si="9"/>
        <v>809271.44</v>
      </c>
      <c r="M116" s="30">
        <f t="shared" si="10"/>
        <v>0</v>
      </c>
      <c r="N116" s="24">
        <f t="shared" si="11"/>
        <v>0</v>
      </c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23.1" customHeight="1" x14ac:dyDescent="0.2">
      <c r="A117" s="13">
        <v>770102</v>
      </c>
      <c r="B117" s="12" t="s">
        <v>133</v>
      </c>
      <c r="C117" s="13" t="s">
        <v>119</v>
      </c>
      <c r="D117" s="31">
        <v>2300</v>
      </c>
      <c r="E117" s="29">
        <f t="shared" si="6"/>
        <v>0</v>
      </c>
      <c r="F117" s="31">
        <v>2300</v>
      </c>
      <c r="G117" s="29">
        <v>165.6</v>
      </c>
      <c r="H117" s="29">
        <f t="shared" si="7"/>
        <v>165.6</v>
      </c>
      <c r="I117" s="30">
        <v>165.6</v>
      </c>
      <c r="J117" s="31">
        <v>165.6</v>
      </c>
      <c r="K117" s="30">
        <f t="shared" si="8"/>
        <v>2134.4</v>
      </c>
      <c r="L117" s="30">
        <f t="shared" si="9"/>
        <v>2134.4</v>
      </c>
      <c r="M117" s="30">
        <f t="shared" si="10"/>
        <v>0</v>
      </c>
      <c r="N117" s="24">
        <f t="shared" si="11"/>
        <v>7.1999999999999993</v>
      </c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23.1" customHeight="1" x14ac:dyDescent="0.2">
      <c r="A118" s="13">
        <v>770203</v>
      </c>
      <c r="B118" s="12" t="s">
        <v>133</v>
      </c>
      <c r="C118" s="13" t="s">
        <v>85</v>
      </c>
      <c r="D118" s="31">
        <v>50</v>
      </c>
      <c r="E118" s="29">
        <f t="shared" si="6"/>
        <v>0</v>
      </c>
      <c r="F118" s="31">
        <v>50</v>
      </c>
      <c r="G118" s="29">
        <v>16.100000000000001</v>
      </c>
      <c r="H118" s="29">
        <f t="shared" si="7"/>
        <v>16.100000000000001</v>
      </c>
      <c r="I118" s="30">
        <v>16.100000000000001</v>
      </c>
      <c r="J118" s="31">
        <v>16.100000000000001</v>
      </c>
      <c r="K118" s="30">
        <f t="shared" si="8"/>
        <v>33.9</v>
      </c>
      <c r="L118" s="30">
        <f t="shared" si="9"/>
        <v>33.9</v>
      </c>
      <c r="M118" s="30">
        <f t="shared" si="10"/>
        <v>0</v>
      </c>
      <c r="N118" s="24">
        <f t="shared" si="11"/>
        <v>32.200000000000003</v>
      </c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23.1" customHeight="1" x14ac:dyDescent="0.2">
      <c r="A119" s="13">
        <v>780104</v>
      </c>
      <c r="B119" s="12" t="s">
        <v>160</v>
      </c>
      <c r="C119" s="13" t="s">
        <v>161</v>
      </c>
      <c r="D119" s="31">
        <v>0</v>
      </c>
      <c r="E119" s="29">
        <f t="shared" si="6"/>
        <v>74000</v>
      </c>
      <c r="F119" s="31">
        <v>74000</v>
      </c>
      <c r="G119" s="29">
        <v>64216.34</v>
      </c>
      <c r="H119" s="29">
        <f t="shared" si="7"/>
        <v>64216.34</v>
      </c>
      <c r="I119" s="30">
        <v>64216.34</v>
      </c>
      <c r="J119" s="31">
        <v>35000</v>
      </c>
      <c r="K119" s="30">
        <f t="shared" si="8"/>
        <v>9783.6600000000035</v>
      </c>
      <c r="L119" s="30">
        <f t="shared" si="9"/>
        <v>9783.6600000000035</v>
      </c>
      <c r="M119" s="30">
        <f t="shared" si="10"/>
        <v>29216.339999999997</v>
      </c>
      <c r="N119" s="24">
        <f t="shared" si="11"/>
        <v>86.778837837837827</v>
      </c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23.1" customHeight="1" x14ac:dyDescent="0.2">
      <c r="A120" s="13">
        <v>780204</v>
      </c>
      <c r="B120" s="12" t="s">
        <v>147</v>
      </c>
      <c r="C120" s="13" t="s">
        <v>120</v>
      </c>
      <c r="D120" s="31">
        <v>5353</v>
      </c>
      <c r="E120" s="29">
        <f t="shared" si="6"/>
        <v>14647</v>
      </c>
      <c r="F120" s="31">
        <v>20000</v>
      </c>
      <c r="G120" s="29">
        <v>2642.45</v>
      </c>
      <c r="H120" s="29">
        <f t="shared" si="7"/>
        <v>2642.45</v>
      </c>
      <c r="I120" s="30">
        <v>2642.45</v>
      </c>
      <c r="J120" s="31">
        <v>2642.45</v>
      </c>
      <c r="K120" s="30">
        <f t="shared" si="8"/>
        <v>17357.55</v>
      </c>
      <c r="L120" s="30">
        <f t="shared" si="9"/>
        <v>17357.55</v>
      </c>
      <c r="M120" s="30">
        <f t="shared" si="10"/>
        <v>0</v>
      </c>
      <c r="N120" s="24">
        <f t="shared" si="11"/>
        <v>13.212250000000001</v>
      </c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3.1" customHeight="1" x14ac:dyDescent="0.2">
      <c r="A121" s="13">
        <v>840103</v>
      </c>
      <c r="B121" s="12" t="s">
        <v>134</v>
      </c>
      <c r="C121" s="13" t="s">
        <v>121</v>
      </c>
      <c r="D121" s="31">
        <v>9471</v>
      </c>
      <c r="E121" s="29">
        <f t="shared" si="6"/>
        <v>0</v>
      </c>
      <c r="F121" s="31">
        <v>9471</v>
      </c>
      <c r="G121" s="29">
        <v>0</v>
      </c>
      <c r="H121" s="29">
        <f t="shared" si="7"/>
        <v>0</v>
      </c>
      <c r="I121" s="30">
        <v>0</v>
      </c>
      <c r="J121" s="31">
        <v>0</v>
      </c>
      <c r="K121" s="30">
        <f t="shared" si="8"/>
        <v>9471</v>
      </c>
      <c r="L121" s="30">
        <f t="shared" si="9"/>
        <v>9471</v>
      </c>
      <c r="M121" s="30">
        <f t="shared" si="10"/>
        <v>0</v>
      </c>
      <c r="N121" s="24">
        <f t="shared" si="11"/>
        <v>0</v>
      </c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23.1" customHeight="1" x14ac:dyDescent="0.2">
      <c r="A122" s="13">
        <v>840104</v>
      </c>
      <c r="B122" s="12" t="s">
        <v>134</v>
      </c>
      <c r="C122" s="13" t="s">
        <v>78</v>
      </c>
      <c r="D122" s="31">
        <v>69880</v>
      </c>
      <c r="E122" s="29">
        <f t="shared" si="6"/>
        <v>806313.33</v>
      </c>
      <c r="F122" s="31">
        <v>876193.33</v>
      </c>
      <c r="G122" s="29">
        <v>1610</v>
      </c>
      <c r="H122" s="29">
        <f t="shared" si="7"/>
        <v>1610</v>
      </c>
      <c r="I122" s="30">
        <v>1610</v>
      </c>
      <c r="J122" s="31">
        <v>666.8</v>
      </c>
      <c r="K122" s="30">
        <f t="shared" si="8"/>
        <v>874583.33</v>
      </c>
      <c r="L122" s="30">
        <f t="shared" si="9"/>
        <v>874583.33</v>
      </c>
      <c r="M122" s="30">
        <f t="shared" si="10"/>
        <v>943.2</v>
      </c>
      <c r="N122" s="24">
        <f t="shared" si="11"/>
        <v>0.1837494015162156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23.1" customHeight="1" x14ac:dyDescent="0.2">
      <c r="A123" s="13">
        <v>840107</v>
      </c>
      <c r="B123" s="12" t="s">
        <v>134</v>
      </c>
      <c r="C123" s="13" t="s">
        <v>80</v>
      </c>
      <c r="D123" s="31">
        <v>11649</v>
      </c>
      <c r="E123" s="29">
        <f t="shared" si="6"/>
        <v>6011</v>
      </c>
      <c r="F123" s="31">
        <v>17660</v>
      </c>
      <c r="G123" s="29">
        <v>6010.9</v>
      </c>
      <c r="H123" s="29">
        <f t="shared" si="7"/>
        <v>6010.9</v>
      </c>
      <c r="I123" s="30">
        <v>6010.9</v>
      </c>
      <c r="J123" s="31">
        <v>6010.9</v>
      </c>
      <c r="K123" s="30">
        <f t="shared" si="8"/>
        <v>11649.1</v>
      </c>
      <c r="L123" s="30">
        <f t="shared" si="9"/>
        <v>11649.1</v>
      </c>
      <c r="M123" s="30">
        <f t="shared" si="10"/>
        <v>0</v>
      </c>
      <c r="N123" s="24">
        <f t="shared" si="11"/>
        <v>34.036806342015851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23.1" customHeight="1" x14ac:dyDescent="0.2">
      <c r="A124" s="13">
        <v>840201</v>
      </c>
      <c r="B124" s="12" t="s">
        <v>148</v>
      </c>
      <c r="C124" s="13" t="s">
        <v>122</v>
      </c>
      <c r="D124" s="31">
        <v>30000</v>
      </c>
      <c r="E124" s="29">
        <f t="shared" si="6"/>
        <v>-14000</v>
      </c>
      <c r="F124" s="31">
        <v>16000</v>
      </c>
      <c r="G124" s="29">
        <v>16000</v>
      </c>
      <c r="H124" s="29">
        <f t="shared" si="7"/>
        <v>16000</v>
      </c>
      <c r="I124" s="30">
        <v>16000</v>
      </c>
      <c r="J124" s="31">
        <v>16000</v>
      </c>
      <c r="K124" s="30">
        <f t="shared" si="8"/>
        <v>0</v>
      </c>
      <c r="L124" s="30">
        <f t="shared" si="9"/>
        <v>0</v>
      </c>
      <c r="M124" s="30">
        <f t="shared" si="10"/>
        <v>0</v>
      </c>
      <c r="N124" s="24">
        <f t="shared" si="11"/>
        <v>100</v>
      </c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23.1" customHeight="1" x14ac:dyDescent="0.2">
      <c r="A125" s="13">
        <v>840301</v>
      </c>
      <c r="B125" s="12" t="s">
        <v>148</v>
      </c>
      <c r="C125" s="13" t="s">
        <v>122</v>
      </c>
      <c r="D125" s="31">
        <v>0</v>
      </c>
      <c r="E125" s="29">
        <f t="shared" si="6"/>
        <v>64000</v>
      </c>
      <c r="F125" s="31">
        <v>64000</v>
      </c>
      <c r="G125" s="29">
        <v>37551.660000000003</v>
      </c>
      <c r="H125" s="29">
        <f t="shared" si="7"/>
        <v>37551.660000000003</v>
      </c>
      <c r="I125" s="30">
        <v>37551.660000000003</v>
      </c>
      <c r="J125" s="31">
        <v>37551.660000000003</v>
      </c>
      <c r="K125" s="30">
        <f t="shared" si="8"/>
        <v>26448.339999999997</v>
      </c>
      <c r="L125" s="30">
        <f t="shared" si="9"/>
        <v>26448.339999999997</v>
      </c>
      <c r="M125" s="30">
        <f t="shared" si="10"/>
        <v>0</v>
      </c>
      <c r="N125" s="24">
        <f t="shared" si="11"/>
        <v>58.67446875000001</v>
      </c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23.1" customHeight="1" x14ac:dyDescent="0.2">
      <c r="A126" s="13">
        <v>960201</v>
      </c>
      <c r="B126" s="12" t="s">
        <v>135</v>
      </c>
      <c r="C126" s="13" t="s">
        <v>167</v>
      </c>
      <c r="D126" s="31">
        <v>262252.63</v>
      </c>
      <c r="E126" s="29">
        <f t="shared" si="6"/>
        <v>0</v>
      </c>
      <c r="F126" s="31">
        <v>262252.63</v>
      </c>
      <c r="G126" s="29">
        <v>193427.97</v>
      </c>
      <c r="H126" s="29">
        <f t="shared" si="7"/>
        <v>193427.97</v>
      </c>
      <c r="I126" s="30">
        <v>193427.97</v>
      </c>
      <c r="J126" s="31">
        <v>193427.97</v>
      </c>
      <c r="K126" s="30">
        <f t="shared" si="8"/>
        <v>68824.66</v>
      </c>
      <c r="L126" s="30">
        <f t="shared" si="9"/>
        <v>68824.66</v>
      </c>
      <c r="M126" s="30">
        <f t="shared" si="10"/>
        <v>0</v>
      </c>
      <c r="N126" s="24">
        <f t="shared" si="11"/>
        <v>73.756350889598323</v>
      </c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23.1" customHeight="1" x14ac:dyDescent="0.2">
      <c r="A127" s="13">
        <v>960203</v>
      </c>
      <c r="B127" s="12" t="s">
        <v>135</v>
      </c>
      <c r="C127" s="13" t="s">
        <v>123</v>
      </c>
      <c r="D127" s="32">
        <v>100000</v>
      </c>
      <c r="E127" s="33">
        <f t="shared" si="6"/>
        <v>0</v>
      </c>
      <c r="F127" s="32">
        <v>100000</v>
      </c>
      <c r="G127" s="33">
        <v>0</v>
      </c>
      <c r="H127" s="33">
        <f t="shared" si="7"/>
        <v>0</v>
      </c>
      <c r="I127" s="34">
        <v>0</v>
      </c>
      <c r="J127" s="32">
        <v>0</v>
      </c>
      <c r="K127" s="30">
        <f t="shared" si="8"/>
        <v>100000</v>
      </c>
      <c r="L127" s="30">
        <f t="shared" si="9"/>
        <v>100000</v>
      </c>
      <c r="M127" s="30">
        <f t="shared" si="10"/>
        <v>0</v>
      </c>
      <c r="N127" s="24">
        <f t="shared" si="11"/>
        <v>0</v>
      </c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23.1" customHeight="1" x14ac:dyDescent="0.2">
      <c r="A128" s="26">
        <v>970101</v>
      </c>
      <c r="B128" s="27" t="s">
        <v>136</v>
      </c>
      <c r="C128" s="26" t="s">
        <v>124</v>
      </c>
      <c r="D128" s="32">
        <v>350000</v>
      </c>
      <c r="E128" s="33">
        <f t="shared" ref="E128" si="12">+F128-D128</f>
        <v>769036.84000000008</v>
      </c>
      <c r="F128" s="32">
        <v>1119036.8400000001</v>
      </c>
      <c r="G128" s="33">
        <v>882218.96</v>
      </c>
      <c r="H128" s="33">
        <f t="shared" ref="H128" si="13">+G128</f>
        <v>882218.96</v>
      </c>
      <c r="I128" s="34">
        <v>882218.96</v>
      </c>
      <c r="J128" s="32">
        <v>882218.96</v>
      </c>
      <c r="K128" s="30">
        <f t="shared" si="8"/>
        <v>236817.88000000012</v>
      </c>
      <c r="L128" s="30">
        <f t="shared" si="9"/>
        <v>236817.88000000012</v>
      </c>
      <c r="M128" s="30">
        <f t="shared" si="10"/>
        <v>0</v>
      </c>
      <c r="N128" s="24">
        <f t="shared" si="11"/>
        <v>78.83734730306108</v>
      </c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23.1" customHeight="1" x14ac:dyDescent="0.2">
      <c r="A129" s="28"/>
      <c r="B129" s="28"/>
      <c r="C129" s="28"/>
      <c r="D129" s="35">
        <f>SUM(D2:D128)</f>
        <v>12088215.450000001</v>
      </c>
      <c r="E129" s="35">
        <f t="shared" ref="E129:M129" si="14">SUM(E2:E128)</f>
        <v>3762612.17</v>
      </c>
      <c r="F129" s="35">
        <f t="shared" si="14"/>
        <v>15850827.619999999</v>
      </c>
      <c r="G129" s="35">
        <f t="shared" si="14"/>
        <v>3992120.2100000014</v>
      </c>
      <c r="H129" s="35">
        <f t="shared" si="14"/>
        <v>3992120.2100000014</v>
      </c>
      <c r="I129" s="35">
        <f t="shared" si="14"/>
        <v>3990588.3700000015</v>
      </c>
      <c r="J129" s="35">
        <f>SUM(J2:J128)</f>
        <v>3843569.37</v>
      </c>
      <c r="K129" s="35">
        <f t="shared" si="14"/>
        <v>11858707.41</v>
      </c>
      <c r="L129" s="35">
        <f t="shared" si="14"/>
        <v>11860239.25</v>
      </c>
      <c r="M129" s="35">
        <f t="shared" si="14"/>
        <v>147019.00000000003</v>
      </c>
      <c r="N129" s="36">
        <f>I129/F129*100</f>
        <v>25.175899111821909</v>
      </c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23.1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23.1" customHeight="1" x14ac:dyDescent="0.2">
      <c r="A131" s="21"/>
      <c r="B131" s="21" t="s">
        <v>169</v>
      </c>
      <c r="D131" s="21"/>
      <c r="E131" s="21"/>
      <c r="F131" s="25"/>
      <c r="G131" s="21"/>
      <c r="H131" s="21"/>
      <c r="I131" s="21"/>
      <c r="J131" s="25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23.1" customHeight="1" x14ac:dyDescent="0.2">
      <c r="A132" s="21"/>
      <c r="B132" s="21"/>
      <c r="C132" s="21"/>
      <c r="D132" s="25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23.1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23.1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23.1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3.1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23.1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23.1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23.1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23.1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23.1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23.1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23.1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23.1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23.1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23.1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23.1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23.1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23.1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23.1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3.1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23.1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23.1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23.1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23.1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23.1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23.1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23.1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23.1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23.1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23.1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23.1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23.1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23.1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23.1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3.1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23.1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23.1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23.1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23.1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23.1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23.1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23.1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23.1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23.1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23.1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23.1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23.1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23.1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23.1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3.1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23.1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23.1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23.1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23.1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23.1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23.1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23.1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23.1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23.1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23.1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23.1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23.1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23.1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23.1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23.1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23.1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23.1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23.1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23.1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23.1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23.1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23.1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23.1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23.1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23.1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23.1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23.1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23.1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23.1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23.1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23.1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23.1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23.1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23.1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23.1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23.1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23.1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23.1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23.1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23.1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23.1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23.1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23.1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23.1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23.1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23.1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23.1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23.1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23.1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23.1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23.1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23.1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23.1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23.1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23.1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23.1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23.1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23.1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23.1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23.1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23.1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23.1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23.1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23.1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23.1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23.1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23.1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23.1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23.1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23.1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23.1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23.1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23.1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23.1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23.1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23.1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23.1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23.1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23.1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23.1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23.1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23.1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23.1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23.1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23.1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23.1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23.1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23.1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23.1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23.1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23.1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23.1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23.1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23.1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23.1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23.1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23.1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23.1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23.1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23.1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23.1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23.1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23.1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23.1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23.1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23.1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23.1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23.1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23.1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23.1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23.1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23.1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23.1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23.1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23.1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23.1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23.1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23.1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23.1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23.1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23.1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23.1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23.1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23.1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23.1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23.1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23.1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23.1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23.1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23.1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23.1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23.1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23.1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23.1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23.1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23.1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23.1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23.1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23.1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23.1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23.1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23.1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23.1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23.1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23.1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23.1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23.1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23.1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23.1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23.1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23.1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23.1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23.1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23.1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23.1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23.1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23.1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23.1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23.1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23.1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23.1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23.1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23.1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23.1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23.1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23.1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23.1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23.1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23.1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23.1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23.1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23.1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23.1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23.1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23.1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23.1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23.1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23.1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23.1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23.1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23.1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23.1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23.1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23.1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23.1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23.1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23.1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23.1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23.1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23.1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23.1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23.1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23.1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23.1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23.1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23.1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23.1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23.1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23.1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23.1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23.1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23.1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23.1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23.1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23.1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23.1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23.1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23.1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23.1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23.1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23.1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23.1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23.1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23.1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23.1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23.1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23.1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23.1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23.1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23.1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23.1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23.1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23.1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23.1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23.1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23.1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23.1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23.1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23.1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23.1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23.1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23.1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23.1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23.1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23.1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23.1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23.1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23.1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23.1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23.1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23.1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23.1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23.1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23.1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23.1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23.1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23.1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23.1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23.1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23.1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23.1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23.1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23.1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23.1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23.1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23.1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23.1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23.1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23.1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23.1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23.1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23.1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23.1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23.1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23.1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23.1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23.1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23.1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23.1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23.1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23.1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23.1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23.1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23.1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23.1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23.1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23.1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23.1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23.1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23.1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23.1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23.1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23.1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23.1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23.1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23.1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23.1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23.1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23.1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23.1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23.1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23.1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23.1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23.1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23.1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23.1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23.1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23.1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23.1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23.1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23.1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23.1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23.1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23.1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23.1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23.1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23.1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23.1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23.1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23.1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23.1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23.1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23.1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23.1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23.1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23.1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23.1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23.1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23.1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23.1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23.1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23.1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23.1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23.1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23.1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23.1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23.1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23.1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23.1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23.1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23.1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23.1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23.1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23.1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23.1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23.1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23.1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23.1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23.1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23.1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23.1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23.1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23.1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23.1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23.1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23.1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23.1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23.1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23.1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23.1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23.1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23.1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23.1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23.1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23.1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23.1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23.1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23.1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23.1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23.1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23.1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23.1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23.1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23.1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23.1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23.1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23.1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23.1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23.1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23.1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23.1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23.1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23.1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23.1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23.1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23.1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23.1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23.1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23.1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23.1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23.1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23.1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23.1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23.1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23.1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23.1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23.1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23.1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23.1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23.1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23.1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23.1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23.1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23.1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23.1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23.1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23.1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23.1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23.1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23.1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23.1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23.1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23.1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23.1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23.1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23.1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23.1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23.1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23.1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23.1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23.1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23.1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23.1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23.1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23.1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23.1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23.1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23.1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23.1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23.1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23.1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23.1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23.1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23.1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23.1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23.1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23.1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23.1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23.1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23.1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23.1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23.1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23.1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23.1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23.1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23.1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23.1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23.1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23.1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23.1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23.1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23.1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23.1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23.1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23.1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23.1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23.1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23.1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23.1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23.1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23.1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23.1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23.1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23.1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23.1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23.1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23.1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23.1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23.1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23.1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23.1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23.1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23.1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23.1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23.1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23.1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23.1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23.1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23.1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23.1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23.1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23.1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23.1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23.1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23.1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23.1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23.1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23.1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23.1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23.1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23.1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23.1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23.1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23.1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23.1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23.1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23.1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23.1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23.1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23.1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23.1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23.1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23.1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23.1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23.1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23.1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23.1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23.1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23.1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23.1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23.1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23.1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23.1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23.1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23.1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23.1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23.1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23.1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23.1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23.1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23.1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23.1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23.1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23.1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23.1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23.1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23.1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23.1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23.1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23.1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23.1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23.1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23.1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23.1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23.1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23.1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23.1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23.1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23.1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23.1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23.1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23.1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23.1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23.1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23.1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23.1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23.1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23.1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23.1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23.1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23.1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23.1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23.1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23.1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23.1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23.1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23.1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23.1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23.1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23.1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23.1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23.1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23.1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23.1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23.1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23.1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23.1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23.1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23.1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23.1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23.1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23.1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23.1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23.1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23.1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23.1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23.1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23.1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23.1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23.1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23.1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23.1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23.1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23.1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23.1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23.1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23.1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23.1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23.1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23.1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23.1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23.1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23.1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23.1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23.1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23.1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23.1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23.1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23.1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23.1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23.1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23.1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23.1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23.1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23.1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23.1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23.1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23.1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23.1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23.1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23.1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23.1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23.1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23.1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23.1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23.1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23.1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23.1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23.1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23.1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23.1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23.1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23.1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23.1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23.1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23.1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23.1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23.1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23.1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23.1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23.1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23.1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23.1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23.1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23.1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23.1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23.1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23.1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23.1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23.1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23.1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23.1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23.1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23.1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23.1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23.1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23.1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23.1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23.1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23.1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23.1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23.1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23.1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23.1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23.1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23.1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23.1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23.1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23.1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23.1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23.1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23.1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23.1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23.1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23.1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23.1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23.1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23.1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23.1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23.1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23.1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23.1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23.1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23.1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23.1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23.1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23.1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23.1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23.1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23.1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23.1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23.1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23.1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23.1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23.1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23.1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23.1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23.1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23.1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23.1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23.1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23.1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23.1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23.1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23.1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23.1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23.1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23.1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23.1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23.1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23.1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23.1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23.1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23.1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23.1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23.1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23.1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23.1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23.1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23.1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23.1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23.1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23.1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23.1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23.1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23.1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23.1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23.1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23.1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23.1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23.1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23.1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23.1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23.1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23.1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23.1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23.1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23.1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23.1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23.1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23.1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23.1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23.1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23.1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23.1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23.1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23.1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23.1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23.1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23.1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23.1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23.1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23.1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23.1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23.1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23.1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23.1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23.1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23.1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23.1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23.1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23.1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23.1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23.1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23.1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23.1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23.1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23.1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23.1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23.1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23.1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23.1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23.1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23.1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23.1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23.1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23.1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23.1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23.1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23.1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23.1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23.1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23.1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23.1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23.1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23.1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23.1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23.1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23.1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23.1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23.1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23.1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23.1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23.1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23.1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23.1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23.1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23.1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23.1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23.1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23.1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23.1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23.1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23.1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23.1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23.1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23.1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23.1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23.1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23.1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23.1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23.1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23.1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23.1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23.1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23.1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23.1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23.1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23.1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23.1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23.1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23.1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23.1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23.1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23.1" customHeight="1" x14ac:dyDescent="0.2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23.1" customHeight="1" x14ac:dyDescent="0.2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23.1" customHeight="1" x14ac:dyDescent="0.2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23.1" customHeight="1" x14ac:dyDescent="0.2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23.1" customHeight="1" x14ac:dyDescent="0.2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23.1" customHeight="1" x14ac:dyDescent="0.2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23.1" customHeight="1" x14ac:dyDescent="0.2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23.1" customHeight="1" x14ac:dyDescent="0.2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23.1" customHeight="1" x14ac:dyDescent="0.2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23.1" customHeight="1" x14ac:dyDescent="0.2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23.1" customHeight="1" x14ac:dyDescent="0.2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23.1" customHeight="1" x14ac:dyDescent="0.2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23.1" customHeight="1" x14ac:dyDescent="0.2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23.1" customHeight="1" x14ac:dyDescent="0.2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23.1" customHeight="1" x14ac:dyDescent="0.2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23.1" customHeight="1" x14ac:dyDescent="0.2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23.1" customHeight="1" x14ac:dyDescent="0.2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  <row r="1003" spans="1:26" ht="23.1" customHeight="1" x14ac:dyDescent="0.2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</row>
    <row r="1004" spans="1:26" ht="23.1" customHeight="1" x14ac:dyDescent="0.2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</row>
    <row r="1005" spans="1:26" ht="23.1" customHeight="1" x14ac:dyDescent="0.2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</row>
    <row r="1006" spans="1:26" ht="23.1" customHeight="1" x14ac:dyDescent="0.2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</row>
    <row r="1007" spans="1:26" ht="23.1" customHeight="1" x14ac:dyDescent="0.2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</row>
    <row r="1008" spans="1:26" ht="23.1" customHeight="1" x14ac:dyDescent="0.2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</row>
    <row r="1009" spans="1:26" ht="23.1" customHeight="1" x14ac:dyDescent="0.2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</row>
    <row r="1010" spans="1:26" ht="23.1" customHeight="1" x14ac:dyDescent="0.2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</row>
    <row r="1011" spans="1:26" ht="23.1" customHeight="1" x14ac:dyDescent="0.2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</row>
    <row r="1012" spans="1:26" ht="23.1" customHeight="1" x14ac:dyDescent="0.2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</row>
    <row r="1013" spans="1:26" ht="23.1" customHeight="1" x14ac:dyDescent="0.2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</row>
    <row r="1014" spans="1:26" ht="23.1" customHeight="1" x14ac:dyDescent="0.2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</row>
    <row r="1015" spans="1:26" ht="23.1" customHeight="1" x14ac:dyDescent="0.2">
      <c r="A1015" s="21"/>
      <c r="B1015" s="21"/>
      <c r="C1015" s="21"/>
      <c r="D1015" s="21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</row>
    <row r="1016" spans="1:26" ht="23.1" customHeight="1" x14ac:dyDescent="0.2">
      <c r="A1016" s="21"/>
      <c r="B1016" s="21"/>
      <c r="C1016" s="21"/>
      <c r="D1016" s="21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</row>
    <row r="1017" spans="1:26" ht="23.1" customHeight="1" x14ac:dyDescent="0.2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</row>
    <row r="1018" spans="1:26" ht="23.1" customHeight="1" x14ac:dyDescent="0.2">
      <c r="A1018" s="21"/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</row>
    <row r="1019" spans="1:26" ht="23.1" customHeight="1" x14ac:dyDescent="0.2">
      <c r="A1019" s="21"/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</row>
    <row r="1020" spans="1:26" ht="23.1" customHeight="1" x14ac:dyDescent="0.2">
      <c r="A1020" s="21"/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</row>
    <row r="1021" spans="1:26" ht="23.1" customHeight="1" x14ac:dyDescent="0.2">
      <c r="A1021" s="21"/>
      <c r="B1021" s="21"/>
      <c r="C1021" s="21"/>
      <c r="D1021" s="21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</row>
    <row r="1022" spans="1:26" ht="23.1" customHeight="1" x14ac:dyDescent="0.2">
      <c r="A1022" s="21"/>
      <c r="B1022" s="21"/>
      <c r="C1022" s="21"/>
      <c r="D1022" s="21"/>
      <c r="E1022" s="21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</row>
    <row r="1023" spans="1:26" ht="23.1" customHeight="1" x14ac:dyDescent="0.2">
      <c r="A1023" s="21"/>
      <c r="B1023" s="21"/>
      <c r="C1023" s="21"/>
      <c r="D1023" s="21"/>
      <c r="E1023" s="21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</row>
    <row r="1024" spans="1:26" ht="23.1" customHeight="1" x14ac:dyDescent="0.2">
      <c r="A1024" s="21"/>
      <c r="B1024" s="21"/>
      <c r="C1024" s="21"/>
      <c r="D1024" s="21"/>
      <c r="E1024" s="21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</row>
    <row r="1025" spans="1:26" ht="23.1" customHeight="1" x14ac:dyDescent="0.2">
      <c r="A1025" s="21"/>
      <c r="B1025" s="21"/>
      <c r="C1025" s="21"/>
      <c r="D1025" s="21"/>
      <c r="E1025" s="21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</row>
    <row r="1026" spans="1:26" ht="23.1" customHeight="1" x14ac:dyDescent="0.2">
      <c r="A1026" s="21"/>
      <c r="B1026" s="21"/>
      <c r="C1026" s="21"/>
      <c r="D1026" s="21"/>
      <c r="E1026" s="21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</row>
    <row r="1027" spans="1:26" ht="23.1" customHeight="1" x14ac:dyDescent="0.2">
      <c r="A1027" s="21"/>
      <c r="B1027" s="21"/>
      <c r="C1027" s="21"/>
      <c r="D1027" s="21"/>
      <c r="E1027" s="21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</row>
    <row r="1028" spans="1:26" ht="23.1" customHeight="1" x14ac:dyDescent="0.2">
      <c r="A1028" s="21"/>
      <c r="B1028" s="21"/>
      <c r="C1028" s="21"/>
      <c r="D1028" s="21"/>
      <c r="E1028" s="21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</row>
    <row r="1029" spans="1:26" ht="23.1" customHeight="1" x14ac:dyDescent="0.2">
      <c r="A1029" s="21"/>
      <c r="B1029" s="21"/>
      <c r="C1029" s="21"/>
      <c r="D1029" s="21"/>
      <c r="E1029" s="21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</row>
    <row r="1030" spans="1:26" ht="23.1" customHeight="1" x14ac:dyDescent="0.2">
      <c r="A1030" s="21"/>
      <c r="B1030" s="21"/>
      <c r="C1030" s="21"/>
      <c r="D1030" s="21"/>
      <c r="E1030" s="21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</row>
    <row r="1031" spans="1:26" ht="23.1" customHeight="1" x14ac:dyDescent="0.2">
      <c r="A1031" s="21"/>
      <c r="B1031" s="21"/>
      <c r="C1031" s="21"/>
      <c r="D1031" s="21"/>
      <c r="E1031" s="21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</row>
    <row r="1032" spans="1:26" ht="23.1" customHeight="1" x14ac:dyDescent="0.2">
      <c r="A1032" s="21"/>
      <c r="B1032" s="21"/>
      <c r="C1032" s="21"/>
      <c r="D1032" s="21"/>
      <c r="E1032" s="21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</row>
    <row r="1033" spans="1:26" ht="23.1" customHeight="1" x14ac:dyDescent="0.2">
      <c r="A1033" s="21"/>
      <c r="B1033" s="21"/>
      <c r="C1033" s="21"/>
      <c r="D1033" s="21"/>
      <c r="E1033" s="21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</row>
    <row r="1034" spans="1:26" ht="23.1" customHeight="1" x14ac:dyDescent="0.2">
      <c r="A1034" s="21"/>
      <c r="B1034" s="21"/>
      <c r="C1034" s="21"/>
      <c r="D1034" s="21"/>
      <c r="E1034" s="21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</row>
    <row r="1035" spans="1:26" ht="23.1" customHeight="1" x14ac:dyDescent="0.2">
      <c r="A1035" s="21"/>
      <c r="B1035" s="21"/>
      <c r="C1035" s="21"/>
      <c r="D1035" s="21"/>
      <c r="E1035" s="21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</row>
    <row r="1036" spans="1:26" ht="23.1" customHeight="1" x14ac:dyDescent="0.2">
      <c r="A1036" s="21"/>
      <c r="B1036" s="21"/>
      <c r="C1036" s="21"/>
      <c r="D1036" s="21"/>
      <c r="E1036" s="21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</row>
    <row r="1037" spans="1:26" ht="23.1" customHeight="1" x14ac:dyDescent="0.2">
      <c r="A1037" s="21"/>
      <c r="B1037" s="21"/>
      <c r="C1037" s="21"/>
      <c r="D1037" s="21"/>
      <c r="E1037" s="21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</row>
    <row r="1038" spans="1:26" ht="23.1" customHeight="1" x14ac:dyDescent="0.2">
      <c r="A1038" s="21"/>
      <c r="B1038" s="21"/>
      <c r="C1038" s="21"/>
      <c r="D1038" s="21"/>
      <c r="E1038" s="21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</row>
    <row r="1039" spans="1:26" ht="23.1" customHeight="1" x14ac:dyDescent="0.2">
      <c r="A1039" s="21"/>
      <c r="B1039" s="21"/>
      <c r="C1039" s="21"/>
      <c r="D1039" s="21"/>
      <c r="E1039" s="21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</row>
    <row r="1040" spans="1:26" ht="23.1" customHeight="1" x14ac:dyDescent="0.2">
      <c r="A1040" s="21"/>
      <c r="B1040" s="21"/>
      <c r="C1040" s="21"/>
      <c r="D1040" s="21"/>
      <c r="E1040" s="21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</row>
    <row r="1041" spans="1:26" ht="23.1" customHeight="1" x14ac:dyDescent="0.2">
      <c r="A1041" s="21"/>
      <c r="B1041" s="21"/>
      <c r="C1041" s="21"/>
      <c r="D1041" s="21"/>
      <c r="E1041" s="21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</row>
    <row r="1042" spans="1:26" ht="23.1" customHeight="1" x14ac:dyDescent="0.2">
      <c r="A1042" s="21"/>
      <c r="B1042" s="21"/>
      <c r="C1042" s="21"/>
      <c r="D1042" s="21"/>
      <c r="E1042" s="21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</row>
    <row r="1043" spans="1:26" ht="23.1" customHeight="1" x14ac:dyDescent="0.2">
      <c r="A1043" s="21"/>
      <c r="B1043" s="21"/>
      <c r="C1043" s="21"/>
      <c r="D1043" s="21"/>
      <c r="E1043" s="21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</row>
    <row r="1044" spans="1:26" ht="23.1" customHeight="1" x14ac:dyDescent="0.2">
      <c r="A1044" s="21"/>
      <c r="B1044" s="21"/>
      <c r="C1044" s="21"/>
      <c r="D1044" s="21"/>
      <c r="E1044" s="21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</row>
    <row r="1045" spans="1:26" ht="23.1" customHeight="1" x14ac:dyDescent="0.2">
      <c r="A1045" s="21"/>
      <c r="B1045" s="21"/>
      <c r="C1045" s="21"/>
      <c r="D1045" s="21"/>
      <c r="E1045" s="21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</row>
    <row r="1046" spans="1:26" ht="23.1" customHeight="1" x14ac:dyDescent="0.2">
      <c r="A1046" s="21"/>
      <c r="B1046" s="21"/>
      <c r="C1046" s="21"/>
      <c r="D1046" s="21"/>
      <c r="E1046" s="21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</row>
    <row r="1047" spans="1:26" ht="23.1" customHeight="1" x14ac:dyDescent="0.2">
      <c r="A1047" s="21"/>
      <c r="B1047" s="21"/>
      <c r="C1047" s="21"/>
      <c r="D1047" s="21"/>
      <c r="E1047" s="21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</row>
    <row r="1048" spans="1:26" ht="23.1" customHeight="1" x14ac:dyDescent="0.2">
      <c r="A1048" s="21"/>
      <c r="B1048" s="21"/>
      <c r="C1048" s="21"/>
      <c r="D1048" s="21"/>
      <c r="E1048" s="21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</row>
    <row r="1049" spans="1:26" ht="23.1" customHeight="1" x14ac:dyDescent="0.2">
      <c r="A1049" s="21"/>
      <c r="B1049" s="21"/>
      <c r="C1049" s="21"/>
      <c r="D1049" s="21"/>
      <c r="E1049" s="21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</row>
    <row r="1050" spans="1:26" ht="23.1" customHeight="1" x14ac:dyDescent="0.2">
      <c r="A1050" s="21"/>
      <c r="B1050" s="21"/>
      <c r="C1050" s="21"/>
      <c r="D1050" s="21"/>
      <c r="E1050" s="21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</row>
    <row r="1051" spans="1:26" ht="23.1" customHeight="1" x14ac:dyDescent="0.2">
      <c r="A1051" s="21"/>
      <c r="B1051" s="21"/>
      <c r="C1051" s="21"/>
      <c r="D1051" s="21"/>
      <c r="E1051" s="21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</row>
    <row r="1052" spans="1:26" ht="23.1" customHeight="1" x14ac:dyDescent="0.2">
      <c r="A1052" s="21"/>
      <c r="B1052" s="21"/>
      <c r="C1052" s="21"/>
      <c r="D1052" s="21"/>
      <c r="E1052" s="21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</row>
    <row r="1053" spans="1:26" ht="23.1" customHeight="1" x14ac:dyDescent="0.2">
      <c r="A1053" s="21"/>
      <c r="B1053" s="21"/>
      <c r="C1053" s="21"/>
      <c r="D1053" s="21"/>
      <c r="E1053" s="21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</row>
    <row r="1054" spans="1:26" ht="23.1" customHeight="1" x14ac:dyDescent="0.2">
      <c r="A1054" s="21"/>
      <c r="B1054" s="21"/>
      <c r="C1054" s="21"/>
      <c r="D1054" s="21"/>
      <c r="E1054" s="21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</row>
    <row r="1055" spans="1:26" ht="23.1" customHeight="1" x14ac:dyDescent="0.2">
      <c r="A1055" s="21"/>
      <c r="B1055" s="21"/>
      <c r="C1055" s="21"/>
      <c r="D1055" s="21"/>
      <c r="E1055" s="21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</row>
    <row r="1056" spans="1:26" ht="23.1" customHeight="1" x14ac:dyDescent="0.2">
      <c r="A1056" s="21"/>
      <c r="B1056" s="21"/>
      <c r="C1056" s="21"/>
      <c r="D1056" s="21"/>
      <c r="E1056" s="21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</row>
    <row r="1057" spans="1:26" ht="23.1" customHeight="1" x14ac:dyDescent="0.2">
      <c r="A1057" s="21"/>
      <c r="B1057" s="21"/>
      <c r="C1057" s="21"/>
      <c r="D1057" s="21"/>
      <c r="E1057" s="21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</row>
    <row r="1058" spans="1:26" ht="23.1" customHeight="1" x14ac:dyDescent="0.2">
      <c r="A1058" s="21"/>
      <c r="B1058" s="21"/>
      <c r="C1058" s="21"/>
      <c r="D1058" s="21"/>
      <c r="E1058" s="21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</row>
    <row r="1059" spans="1:26" ht="23.1" customHeight="1" x14ac:dyDescent="0.2">
      <c r="A1059" s="21"/>
      <c r="B1059" s="21"/>
      <c r="C1059" s="21"/>
      <c r="D1059" s="21"/>
      <c r="E1059" s="21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</row>
    <row r="1060" spans="1:26" ht="23.1" customHeight="1" x14ac:dyDescent="0.2">
      <c r="A1060" s="21"/>
      <c r="B1060" s="21"/>
      <c r="C1060" s="21"/>
      <c r="D1060" s="21"/>
      <c r="E1060" s="21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</row>
    <row r="1061" spans="1:26" ht="23.1" customHeight="1" x14ac:dyDescent="0.2">
      <c r="A1061" s="21"/>
      <c r="B1061" s="21"/>
      <c r="C1061" s="21"/>
      <c r="D1061" s="21"/>
      <c r="E1061" s="21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</row>
    <row r="1062" spans="1:26" ht="23.1" customHeight="1" x14ac:dyDescent="0.2">
      <c r="A1062" s="21"/>
      <c r="B1062" s="21"/>
      <c r="C1062" s="21"/>
      <c r="D1062" s="21"/>
      <c r="E1062" s="21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</row>
    <row r="1063" spans="1:26" ht="23.1" customHeight="1" x14ac:dyDescent="0.2">
      <c r="A1063" s="21"/>
      <c r="B1063" s="21"/>
      <c r="C1063" s="21"/>
      <c r="D1063" s="21"/>
      <c r="E1063" s="21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</row>
    <row r="1064" spans="1:26" ht="23.1" customHeight="1" x14ac:dyDescent="0.2">
      <c r="A1064" s="21"/>
      <c r="B1064" s="21"/>
      <c r="C1064" s="21"/>
      <c r="D1064" s="21"/>
      <c r="E1064" s="21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</row>
    <row r="1065" spans="1:26" ht="23.1" customHeight="1" x14ac:dyDescent="0.2">
      <c r="A1065" s="21"/>
      <c r="B1065" s="21"/>
      <c r="C1065" s="21"/>
      <c r="D1065" s="21"/>
      <c r="E1065" s="21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</row>
    <row r="1066" spans="1:26" ht="23.1" customHeight="1" x14ac:dyDescent="0.2">
      <c r="A1066" s="21"/>
      <c r="B1066" s="21"/>
      <c r="C1066" s="21"/>
      <c r="D1066" s="21"/>
      <c r="E1066" s="21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</row>
    <row r="1067" spans="1:26" ht="23.1" customHeight="1" x14ac:dyDescent="0.2">
      <c r="A1067" s="21"/>
      <c r="B1067" s="21"/>
      <c r="C1067" s="21"/>
      <c r="D1067" s="21"/>
      <c r="E1067" s="21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</row>
    <row r="1068" spans="1:26" ht="23.1" customHeight="1" x14ac:dyDescent="0.2">
      <c r="A1068" s="21"/>
      <c r="B1068" s="21"/>
      <c r="C1068" s="21"/>
      <c r="D1068" s="21"/>
      <c r="E1068" s="21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</row>
    <row r="1069" spans="1:26" ht="23.1" customHeight="1" x14ac:dyDescent="0.2">
      <c r="A1069" s="21"/>
      <c r="B1069" s="21"/>
      <c r="C1069" s="21"/>
      <c r="D1069" s="21"/>
      <c r="E1069" s="21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</row>
    <row r="1070" spans="1:26" ht="23.1" customHeight="1" x14ac:dyDescent="0.2">
      <c r="A1070" s="21"/>
      <c r="B1070" s="21"/>
      <c r="C1070" s="21"/>
      <c r="D1070" s="21"/>
      <c r="E1070" s="21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</row>
    <row r="1071" spans="1:26" ht="23.1" customHeight="1" x14ac:dyDescent="0.2">
      <c r="A1071" s="21"/>
      <c r="B1071" s="21"/>
      <c r="C1071" s="21"/>
      <c r="D1071" s="21"/>
      <c r="E1071" s="21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</row>
    <row r="1072" spans="1:26" ht="23.1" customHeight="1" x14ac:dyDescent="0.2">
      <c r="A1072" s="21"/>
      <c r="B1072" s="21"/>
      <c r="C1072" s="21"/>
      <c r="D1072" s="21"/>
      <c r="E1072" s="21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</row>
    <row r="1073" spans="1:26" ht="23.1" customHeight="1" x14ac:dyDescent="0.2">
      <c r="A1073" s="21"/>
      <c r="B1073" s="21"/>
      <c r="C1073" s="21"/>
      <c r="D1073" s="21"/>
      <c r="E1073" s="21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</row>
    <row r="1074" spans="1:26" ht="23.1" customHeight="1" x14ac:dyDescent="0.2">
      <c r="A1074" s="21"/>
      <c r="B1074" s="21"/>
      <c r="C1074" s="21"/>
      <c r="D1074" s="21"/>
      <c r="E1074" s="21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</row>
    <row r="1075" spans="1:26" ht="23.1" customHeight="1" x14ac:dyDescent="0.2">
      <c r="A1075" s="21"/>
      <c r="B1075" s="21"/>
      <c r="C1075" s="21"/>
      <c r="D1075" s="21"/>
      <c r="E1075" s="21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</row>
    <row r="1076" spans="1:26" ht="23.1" customHeight="1" x14ac:dyDescent="0.2">
      <c r="A1076" s="21"/>
      <c r="B1076" s="21"/>
      <c r="C1076" s="21"/>
      <c r="D1076" s="21"/>
      <c r="E1076" s="21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</row>
    <row r="1077" spans="1:26" ht="23.1" customHeight="1" x14ac:dyDescent="0.2">
      <c r="A1077" s="21"/>
      <c r="B1077" s="21"/>
      <c r="C1077" s="21"/>
      <c r="D1077" s="21"/>
      <c r="E1077" s="21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</row>
    <row r="1078" spans="1:26" ht="23.1" customHeight="1" x14ac:dyDescent="0.2">
      <c r="A1078" s="21"/>
      <c r="B1078" s="21"/>
      <c r="C1078" s="21"/>
      <c r="D1078" s="21"/>
      <c r="E1078" s="21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</row>
    <row r="1079" spans="1:26" ht="23.1" customHeight="1" x14ac:dyDescent="0.2">
      <c r="A1079" s="21"/>
      <c r="B1079" s="21"/>
      <c r="C1079" s="21"/>
      <c r="D1079" s="21"/>
      <c r="E1079" s="21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</row>
    <row r="1080" spans="1:26" ht="23.1" customHeight="1" x14ac:dyDescent="0.2">
      <c r="A1080" s="21"/>
      <c r="B1080" s="21"/>
      <c r="C1080" s="21"/>
      <c r="D1080" s="21"/>
      <c r="E1080" s="21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</row>
    <row r="1081" spans="1:26" ht="23.1" customHeight="1" x14ac:dyDescent="0.2">
      <c r="A1081" s="21"/>
      <c r="B1081" s="21"/>
      <c r="C1081" s="21"/>
      <c r="D1081" s="21"/>
      <c r="E1081" s="21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</row>
    <row r="1082" spans="1:26" ht="23.1" customHeight="1" x14ac:dyDescent="0.2">
      <c r="A1082" s="21"/>
      <c r="B1082" s="21"/>
      <c r="C1082" s="21"/>
      <c r="D1082" s="21"/>
      <c r="E1082" s="21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</row>
    <row r="1083" spans="1:26" ht="23.1" customHeight="1" x14ac:dyDescent="0.2">
      <c r="A1083" s="21"/>
      <c r="B1083" s="21"/>
      <c r="C1083" s="21"/>
      <c r="D1083" s="21"/>
      <c r="E1083" s="21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</row>
    <row r="1084" spans="1:26" ht="23.1" customHeight="1" x14ac:dyDescent="0.2">
      <c r="A1084" s="21"/>
      <c r="B1084" s="21"/>
      <c r="C1084" s="21"/>
      <c r="D1084" s="21"/>
      <c r="E1084" s="21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</row>
    <row r="1085" spans="1:26" ht="23.1" customHeight="1" x14ac:dyDescent="0.2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</row>
    <row r="1086" spans="1:26" ht="23.1" customHeight="1" x14ac:dyDescent="0.2">
      <c r="A1086" s="21"/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</row>
    <row r="1087" spans="1:26" ht="23.1" customHeight="1" x14ac:dyDescent="0.2">
      <c r="A1087" s="21"/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</row>
    <row r="1088" spans="1:26" ht="23.1" customHeight="1" x14ac:dyDescent="0.2">
      <c r="A1088" s="21"/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</row>
    <row r="1089" spans="1:26" ht="23.1" customHeight="1" x14ac:dyDescent="0.2">
      <c r="A1089" s="21"/>
      <c r="B1089" s="21"/>
      <c r="C1089" s="21"/>
      <c r="D1089" s="21"/>
      <c r="E1089" s="21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</row>
    <row r="1090" spans="1:26" ht="23.1" customHeight="1" x14ac:dyDescent="0.2">
      <c r="A1090" s="21"/>
      <c r="B1090" s="21"/>
      <c r="C1090" s="21"/>
      <c r="D1090" s="21"/>
      <c r="E1090" s="21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</row>
    <row r="1091" spans="1:26" ht="23.1" customHeight="1" x14ac:dyDescent="0.2">
      <c r="A1091" s="21"/>
      <c r="B1091" s="21"/>
      <c r="C1091" s="21"/>
      <c r="D1091" s="21"/>
      <c r="E1091" s="21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</row>
    <row r="1092" spans="1:26" ht="23.1" customHeight="1" x14ac:dyDescent="0.2">
      <c r="A1092" s="21"/>
      <c r="B1092" s="21"/>
      <c r="C1092" s="21"/>
      <c r="D1092" s="21"/>
      <c r="E1092" s="21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</row>
    <row r="1093" spans="1:26" ht="23.1" customHeight="1" x14ac:dyDescent="0.2">
      <c r="A1093" s="21"/>
      <c r="B1093" s="21"/>
      <c r="C1093" s="21"/>
      <c r="D1093" s="21"/>
      <c r="E1093" s="21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</row>
    <row r="1094" spans="1:26" ht="23.1" customHeight="1" x14ac:dyDescent="0.2">
      <c r="A1094" s="21"/>
      <c r="B1094" s="21"/>
      <c r="C1094" s="21"/>
      <c r="D1094" s="21"/>
      <c r="E1094" s="21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</row>
    <row r="1095" spans="1:26" ht="23.1" customHeight="1" x14ac:dyDescent="0.2">
      <c r="A1095" s="21"/>
      <c r="B1095" s="21"/>
      <c r="C1095" s="21"/>
      <c r="D1095" s="21"/>
      <c r="E1095" s="21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</row>
    <row r="1096" spans="1:26" ht="23.1" customHeight="1" x14ac:dyDescent="0.2">
      <c r="A1096" s="21"/>
      <c r="B1096" s="21"/>
      <c r="C1096" s="21"/>
      <c r="D1096" s="21"/>
      <c r="E1096" s="21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</row>
    <row r="1097" spans="1:26" ht="23.1" customHeight="1" x14ac:dyDescent="0.2">
      <c r="A1097" s="21"/>
      <c r="B1097" s="21"/>
      <c r="C1097" s="21"/>
      <c r="D1097" s="21"/>
      <c r="E1097" s="21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</row>
    <row r="1098" spans="1:26" ht="23.1" customHeight="1" x14ac:dyDescent="0.2">
      <c r="A1098" s="21"/>
      <c r="B1098" s="21"/>
      <c r="C1098" s="21"/>
      <c r="D1098" s="21"/>
      <c r="E1098" s="21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</row>
    <row r="1099" spans="1:26" ht="23.1" customHeight="1" x14ac:dyDescent="0.2">
      <c r="A1099" s="21"/>
      <c r="B1099" s="21"/>
      <c r="C1099" s="21"/>
      <c r="D1099" s="21"/>
      <c r="E1099" s="21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</row>
    <row r="1100" spans="1:26" ht="23.1" customHeight="1" x14ac:dyDescent="0.2">
      <c r="A1100" s="21"/>
      <c r="B1100" s="21"/>
      <c r="C1100" s="21"/>
      <c r="D1100" s="21"/>
      <c r="E1100" s="21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</row>
    <row r="1101" spans="1:26" ht="23.1" customHeight="1" x14ac:dyDescent="0.2">
      <c r="A1101" s="21"/>
      <c r="B1101" s="21"/>
      <c r="C1101" s="21"/>
      <c r="D1101" s="21"/>
      <c r="E1101" s="21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</row>
    <row r="1102" spans="1:26" ht="23.1" customHeight="1" x14ac:dyDescent="0.2">
      <c r="A1102" s="21"/>
      <c r="B1102" s="21"/>
      <c r="C1102" s="21"/>
      <c r="D1102" s="21"/>
      <c r="E1102" s="21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</row>
    <row r="1103" spans="1:26" ht="23.1" customHeight="1" x14ac:dyDescent="0.2">
      <c r="A1103" s="21"/>
      <c r="B1103" s="21"/>
      <c r="C1103" s="21"/>
      <c r="D1103" s="21"/>
      <c r="E1103" s="21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</row>
    <row r="1104" spans="1:26" ht="23.1" customHeight="1" x14ac:dyDescent="0.2">
      <c r="A1104" s="21"/>
      <c r="B1104" s="21"/>
      <c r="C1104" s="21"/>
      <c r="D1104" s="21"/>
      <c r="E1104" s="21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</row>
    <row r="1105" spans="1:26" ht="23.1" customHeight="1" x14ac:dyDescent="0.2">
      <c r="A1105" s="21"/>
      <c r="B1105" s="21"/>
      <c r="C1105" s="21"/>
      <c r="D1105" s="21"/>
      <c r="E1105" s="21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</row>
    <row r="1106" spans="1:26" ht="23.1" customHeight="1" x14ac:dyDescent="0.2">
      <c r="A1106" s="21"/>
      <c r="B1106" s="21"/>
      <c r="C1106" s="21"/>
      <c r="D1106" s="21"/>
      <c r="E1106" s="21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</row>
    <row r="1107" spans="1:26" ht="23.1" customHeight="1" x14ac:dyDescent="0.2">
      <c r="A1107" s="21"/>
      <c r="B1107" s="21"/>
      <c r="C1107" s="21"/>
      <c r="D1107" s="21"/>
      <c r="E1107" s="21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</row>
    <row r="1108" spans="1:26" ht="23.1" customHeight="1" x14ac:dyDescent="0.2">
      <c r="A1108" s="21"/>
      <c r="B1108" s="21"/>
      <c r="C1108" s="21"/>
      <c r="D1108" s="21"/>
      <c r="E1108" s="21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</row>
    <row r="1109" spans="1:26" ht="23.1" customHeight="1" x14ac:dyDescent="0.2">
      <c r="A1109" s="21"/>
      <c r="B1109" s="21"/>
      <c r="C1109" s="21"/>
      <c r="D1109" s="21"/>
      <c r="E1109" s="21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</row>
    <row r="1110" spans="1:26" ht="23.1" customHeight="1" x14ac:dyDescent="0.2">
      <c r="A1110" s="21"/>
      <c r="B1110" s="21"/>
      <c r="C1110" s="21"/>
      <c r="D1110" s="21"/>
      <c r="E1110" s="21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</row>
    <row r="1111" spans="1:26" ht="23.1" customHeight="1" x14ac:dyDescent="0.2">
      <c r="A1111" s="21"/>
      <c r="B1111" s="21"/>
      <c r="C1111" s="21"/>
      <c r="D1111" s="21"/>
      <c r="E1111" s="21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</row>
    <row r="1112" spans="1:26" ht="23.1" customHeight="1" x14ac:dyDescent="0.2">
      <c r="A1112" s="21"/>
      <c r="B1112" s="21"/>
      <c r="C1112" s="21"/>
      <c r="D1112" s="21"/>
      <c r="E1112" s="21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</row>
    <row r="1113" spans="1:26" ht="23.1" customHeight="1" x14ac:dyDescent="0.2">
      <c r="A1113" s="21"/>
      <c r="B1113" s="21"/>
      <c r="C1113" s="21"/>
      <c r="D1113" s="21"/>
      <c r="E1113" s="21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</row>
    <row r="1114" spans="1:26" ht="23.1" customHeight="1" x14ac:dyDescent="0.2">
      <c r="A1114" s="21"/>
      <c r="B1114" s="21"/>
      <c r="C1114" s="21"/>
      <c r="D1114" s="21"/>
      <c r="E1114" s="21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</row>
    <row r="1115" spans="1:26" ht="23.1" customHeight="1" x14ac:dyDescent="0.2">
      <c r="A1115" s="21"/>
      <c r="B1115" s="21"/>
      <c r="C1115" s="21"/>
      <c r="D1115" s="21"/>
      <c r="E1115" s="21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</row>
    <row r="1116" spans="1:26" ht="23.1" customHeight="1" x14ac:dyDescent="0.2">
      <c r="A1116" s="21"/>
      <c r="B1116" s="21"/>
      <c r="C1116" s="21"/>
      <c r="D1116" s="21"/>
      <c r="E1116" s="21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</row>
    <row r="1117" spans="1:26" ht="23.1" customHeight="1" x14ac:dyDescent="0.2">
      <c r="A1117" s="21"/>
      <c r="B1117" s="21"/>
      <c r="C1117" s="21"/>
      <c r="D1117" s="21"/>
      <c r="E1117" s="21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</row>
    <row r="1118" spans="1:26" ht="23.1" customHeight="1" x14ac:dyDescent="0.2">
      <c r="A1118" s="21"/>
      <c r="B1118" s="21"/>
      <c r="C1118" s="21"/>
      <c r="D1118" s="21"/>
      <c r="E1118" s="21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</row>
    <row r="1119" spans="1:26" ht="23.1" customHeight="1" x14ac:dyDescent="0.2">
      <c r="A1119" s="21"/>
      <c r="B1119" s="21"/>
      <c r="C1119" s="21"/>
      <c r="D1119" s="21"/>
      <c r="E1119" s="21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</row>
    <row r="1120" spans="1:26" ht="23.1" customHeight="1" x14ac:dyDescent="0.2">
      <c r="A1120" s="21"/>
      <c r="B1120" s="21"/>
      <c r="C1120" s="21"/>
      <c r="D1120" s="21"/>
      <c r="E1120" s="21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</row>
    <row r="1121" spans="1:26" ht="23.1" customHeight="1" x14ac:dyDescent="0.2">
      <c r="A1121" s="21"/>
      <c r="B1121" s="21"/>
      <c r="C1121" s="21"/>
      <c r="D1121" s="21"/>
      <c r="E1121" s="21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</row>
    <row r="1122" spans="1:26" ht="23.1" customHeight="1" x14ac:dyDescent="0.2">
      <c r="A1122" s="21"/>
      <c r="B1122" s="21"/>
      <c r="C1122" s="21"/>
      <c r="D1122" s="21"/>
      <c r="E1122" s="21"/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E5" sqref="E5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17</v>
      </c>
      <c r="B1" s="18">
        <v>45535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18</v>
      </c>
      <c r="B2" s="15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20</v>
      </c>
      <c r="B3" s="2" t="s">
        <v>137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21</v>
      </c>
      <c r="B4" s="2" t="s">
        <v>158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22</v>
      </c>
      <c r="B5" s="16" t="s">
        <v>154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23</v>
      </c>
      <c r="B6" s="2" t="s">
        <v>138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4" t="s">
        <v>24</v>
      </c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A21" sqref="A21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6" t="s">
        <v>25</v>
      </c>
      <c r="B1" s="5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6" t="s">
        <v>2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7" t="s">
        <v>28</v>
      </c>
      <c r="B3" s="7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8" t="s">
        <v>0</v>
      </c>
      <c r="B4" s="9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8" t="s">
        <v>1</v>
      </c>
      <c r="B5" s="9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8" t="s">
        <v>2</v>
      </c>
      <c r="B6" s="9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8" t="s">
        <v>3</v>
      </c>
      <c r="B7" s="9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8" t="s">
        <v>4</v>
      </c>
      <c r="B8" s="9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8" t="s">
        <v>5</v>
      </c>
      <c r="B9" s="9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8" t="s">
        <v>6</v>
      </c>
      <c r="B10" s="9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8" t="s">
        <v>7</v>
      </c>
      <c r="B11" s="9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8" t="s">
        <v>8</v>
      </c>
      <c r="B12" s="9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8" t="s">
        <v>9</v>
      </c>
      <c r="B13" s="9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8" t="s">
        <v>10</v>
      </c>
      <c r="B14" s="9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8" t="s">
        <v>11</v>
      </c>
      <c r="B15" s="9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8" t="s">
        <v>12</v>
      </c>
      <c r="B16" s="9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8" t="s">
        <v>13</v>
      </c>
      <c r="B17" s="9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2011-04-20T17:22:00Z</dcterms:created>
  <dcterms:modified xsi:type="dcterms:W3CDTF">2024-09-11T15:17:59Z</dcterms:modified>
</cp:coreProperties>
</file>